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809"/>
  <workbookPr/>
  <mc:AlternateContent xmlns:mc="http://schemas.openxmlformats.org/markup-compatibility/2006">
    <mc:Choice Requires="x15">
      <x15ac:absPath xmlns:x15ac="http://schemas.microsoft.com/office/spreadsheetml/2010/11/ac" url="/Users/williamcollins/Desktop/SOE/"/>
    </mc:Choice>
  </mc:AlternateContent>
  <bookViews>
    <workbookView xWindow="9900" yWindow="460" windowWidth="27840" windowHeight="19640"/>
  </bookViews>
  <sheets>
    <sheet name="PI One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09" i="1" l="1"/>
  <c r="H109" i="1"/>
  <c r="L109" i="1"/>
  <c r="P109" i="1"/>
  <c r="T109" i="1"/>
  <c r="X109" i="1"/>
  <c r="AB109" i="1"/>
  <c r="AD109" i="1"/>
  <c r="F73" i="1"/>
  <c r="AB136" i="1"/>
  <c r="X136" i="1"/>
  <c r="T136" i="1"/>
  <c r="P136" i="1"/>
  <c r="L136" i="1"/>
  <c r="H136" i="1"/>
  <c r="D136" i="1"/>
  <c r="AD136" i="1"/>
  <c r="AD135" i="1"/>
  <c r="AD134" i="1"/>
  <c r="AD133" i="1"/>
  <c r="AD132" i="1"/>
  <c r="AB130" i="1"/>
  <c r="X130" i="1"/>
  <c r="F14" i="1"/>
  <c r="J14" i="1"/>
  <c r="N14" i="1"/>
  <c r="R14" i="1"/>
  <c r="V14" i="1"/>
  <c r="X14" i="1"/>
  <c r="F15" i="1"/>
  <c r="J15" i="1"/>
  <c r="N15" i="1"/>
  <c r="R15" i="1"/>
  <c r="V15" i="1"/>
  <c r="X15" i="1"/>
  <c r="F16" i="1"/>
  <c r="J16" i="1"/>
  <c r="N16" i="1"/>
  <c r="R16" i="1"/>
  <c r="V16" i="1"/>
  <c r="X16" i="1"/>
  <c r="F17" i="1"/>
  <c r="J17" i="1"/>
  <c r="N17" i="1"/>
  <c r="R17" i="1"/>
  <c r="V17" i="1"/>
  <c r="X17" i="1"/>
  <c r="F18" i="1"/>
  <c r="J18" i="1"/>
  <c r="N18" i="1"/>
  <c r="R18" i="1"/>
  <c r="V18" i="1"/>
  <c r="X18" i="1"/>
  <c r="F19" i="1"/>
  <c r="J19" i="1"/>
  <c r="N19" i="1"/>
  <c r="R19" i="1"/>
  <c r="V19" i="1"/>
  <c r="X19" i="1"/>
  <c r="F20" i="1"/>
  <c r="J20" i="1"/>
  <c r="N20" i="1"/>
  <c r="R20" i="1"/>
  <c r="V20" i="1"/>
  <c r="X20" i="1"/>
  <c r="F21" i="1"/>
  <c r="J21" i="1"/>
  <c r="N21" i="1"/>
  <c r="R21" i="1"/>
  <c r="V21" i="1"/>
  <c r="X21" i="1"/>
  <c r="F22" i="1"/>
  <c r="J22" i="1"/>
  <c r="N22" i="1"/>
  <c r="R22" i="1"/>
  <c r="V22" i="1"/>
  <c r="X22" i="1"/>
  <c r="F23" i="1"/>
  <c r="J23" i="1"/>
  <c r="N23" i="1"/>
  <c r="R23" i="1"/>
  <c r="V23" i="1"/>
  <c r="X23" i="1"/>
  <c r="X25" i="1"/>
  <c r="F27" i="1"/>
  <c r="J27" i="1"/>
  <c r="N27" i="1"/>
  <c r="R27" i="1"/>
  <c r="V27" i="1"/>
  <c r="X27" i="1"/>
  <c r="F28" i="1"/>
  <c r="J28" i="1"/>
  <c r="N28" i="1"/>
  <c r="R28" i="1"/>
  <c r="V28" i="1"/>
  <c r="X28" i="1"/>
  <c r="F29" i="1"/>
  <c r="J29" i="1"/>
  <c r="N29" i="1"/>
  <c r="R29" i="1"/>
  <c r="V29" i="1"/>
  <c r="X29" i="1"/>
  <c r="F30" i="1"/>
  <c r="J30" i="1"/>
  <c r="N30" i="1"/>
  <c r="R30" i="1"/>
  <c r="V30" i="1"/>
  <c r="X30" i="1"/>
  <c r="X32" i="1"/>
  <c r="F34" i="1"/>
  <c r="J34" i="1"/>
  <c r="N34" i="1"/>
  <c r="R34" i="1"/>
  <c r="V34" i="1"/>
  <c r="X34" i="1"/>
  <c r="F35" i="1"/>
  <c r="J35" i="1"/>
  <c r="N35" i="1"/>
  <c r="R35" i="1"/>
  <c r="V35" i="1"/>
  <c r="X35" i="1"/>
  <c r="F36" i="1"/>
  <c r="J36" i="1"/>
  <c r="N36" i="1"/>
  <c r="R36" i="1"/>
  <c r="V36" i="1"/>
  <c r="X36" i="1"/>
  <c r="F37" i="1"/>
  <c r="J37" i="1"/>
  <c r="N37" i="1"/>
  <c r="R37" i="1"/>
  <c r="V37" i="1"/>
  <c r="X37" i="1"/>
  <c r="F38" i="1"/>
  <c r="J38" i="1"/>
  <c r="N38" i="1"/>
  <c r="R38" i="1"/>
  <c r="V38" i="1"/>
  <c r="X38" i="1"/>
  <c r="F39" i="1"/>
  <c r="J39" i="1"/>
  <c r="N39" i="1"/>
  <c r="R39" i="1"/>
  <c r="V39" i="1"/>
  <c r="X39" i="1"/>
  <c r="F40" i="1"/>
  <c r="J40" i="1"/>
  <c r="N40" i="1"/>
  <c r="R40" i="1"/>
  <c r="V40" i="1"/>
  <c r="X40" i="1"/>
  <c r="F41" i="1"/>
  <c r="J41" i="1"/>
  <c r="N41" i="1"/>
  <c r="R41" i="1"/>
  <c r="V41" i="1"/>
  <c r="X41" i="1"/>
  <c r="F42" i="1"/>
  <c r="J42" i="1"/>
  <c r="N42" i="1"/>
  <c r="R42" i="1"/>
  <c r="V42" i="1"/>
  <c r="X42" i="1"/>
  <c r="F43" i="1"/>
  <c r="J43" i="1"/>
  <c r="N43" i="1"/>
  <c r="R43" i="1"/>
  <c r="V43" i="1"/>
  <c r="X43" i="1"/>
  <c r="X45" i="1"/>
  <c r="F47" i="1"/>
  <c r="J47" i="1"/>
  <c r="N47" i="1"/>
  <c r="R47" i="1"/>
  <c r="V47" i="1"/>
  <c r="X47" i="1"/>
  <c r="F48" i="1"/>
  <c r="J48" i="1"/>
  <c r="N48" i="1"/>
  <c r="R48" i="1"/>
  <c r="V48" i="1"/>
  <c r="X48" i="1"/>
  <c r="F49" i="1"/>
  <c r="J49" i="1"/>
  <c r="N49" i="1"/>
  <c r="R49" i="1"/>
  <c r="V49" i="1"/>
  <c r="X49" i="1"/>
  <c r="F50" i="1"/>
  <c r="J50" i="1"/>
  <c r="N50" i="1"/>
  <c r="R50" i="1"/>
  <c r="V50" i="1"/>
  <c r="X50" i="1"/>
  <c r="F51" i="1"/>
  <c r="J51" i="1"/>
  <c r="N51" i="1"/>
  <c r="R51" i="1"/>
  <c r="V51" i="1"/>
  <c r="X51" i="1"/>
  <c r="F52" i="1"/>
  <c r="J52" i="1"/>
  <c r="N52" i="1"/>
  <c r="R52" i="1"/>
  <c r="V52" i="1"/>
  <c r="X52" i="1"/>
  <c r="F53" i="1"/>
  <c r="J53" i="1"/>
  <c r="N53" i="1"/>
  <c r="R53" i="1"/>
  <c r="V53" i="1"/>
  <c r="X53" i="1"/>
  <c r="F54" i="1"/>
  <c r="J54" i="1"/>
  <c r="N54" i="1"/>
  <c r="R54" i="1"/>
  <c r="V54" i="1"/>
  <c r="X54" i="1"/>
  <c r="F55" i="1"/>
  <c r="J55" i="1"/>
  <c r="N55" i="1"/>
  <c r="R55" i="1"/>
  <c r="V55" i="1"/>
  <c r="X55" i="1"/>
  <c r="F56" i="1"/>
  <c r="J56" i="1"/>
  <c r="N56" i="1"/>
  <c r="R56" i="1"/>
  <c r="V56" i="1"/>
  <c r="X56" i="1"/>
  <c r="X58" i="1"/>
  <c r="F60" i="1"/>
  <c r="J60" i="1"/>
  <c r="N60" i="1"/>
  <c r="R60" i="1"/>
  <c r="V60" i="1"/>
  <c r="X60" i="1"/>
  <c r="F61" i="1"/>
  <c r="J61" i="1"/>
  <c r="N61" i="1"/>
  <c r="R61" i="1"/>
  <c r="V61" i="1"/>
  <c r="X61" i="1"/>
  <c r="F62" i="1"/>
  <c r="J62" i="1"/>
  <c r="N62" i="1"/>
  <c r="R62" i="1"/>
  <c r="V62" i="1"/>
  <c r="X62" i="1"/>
  <c r="F63" i="1"/>
  <c r="J63" i="1"/>
  <c r="N63" i="1"/>
  <c r="R63" i="1"/>
  <c r="V63" i="1"/>
  <c r="X63" i="1"/>
  <c r="F64" i="1"/>
  <c r="J64" i="1"/>
  <c r="N64" i="1"/>
  <c r="R64" i="1"/>
  <c r="V64" i="1"/>
  <c r="X64" i="1"/>
  <c r="F65" i="1"/>
  <c r="J65" i="1"/>
  <c r="N65" i="1"/>
  <c r="R65" i="1"/>
  <c r="V65" i="1"/>
  <c r="X65" i="1"/>
  <c r="F66" i="1"/>
  <c r="J66" i="1"/>
  <c r="N66" i="1"/>
  <c r="R66" i="1"/>
  <c r="V66" i="1"/>
  <c r="X66" i="1"/>
  <c r="F67" i="1"/>
  <c r="J67" i="1"/>
  <c r="N67" i="1"/>
  <c r="R67" i="1"/>
  <c r="V67" i="1"/>
  <c r="X67" i="1"/>
  <c r="F68" i="1"/>
  <c r="J68" i="1"/>
  <c r="N68" i="1"/>
  <c r="R68" i="1"/>
  <c r="V68" i="1"/>
  <c r="X68" i="1"/>
  <c r="F69" i="1"/>
  <c r="J69" i="1"/>
  <c r="N69" i="1"/>
  <c r="R69" i="1"/>
  <c r="V69" i="1"/>
  <c r="X69" i="1"/>
  <c r="X71" i="1"/>
  <c r="J73" i="1"/>
  <c r="N73" i="1"/>
  <c r="R73" i="1"/>
  <c r="V73" i="1"/>
  <c r="X73" i="1"/>
  <c r="F74" i="1"/>
  <c r="J74" i="1"/>
  <c r="N74" i="1"/>
  <c r="R74" i="1"/>
  <c r="V74" i="1"/>
  <c r="X74" i="1"/>
  <c r="X76" i="1"/>
  <c r="F78" i="1"/>
  <c r="J78" i="1"/>
  <c r="N78" i="1"/>
  <c r="R78" i="1"/>
  <c r="V78" i="1"/>
  <c r="X78" i="1"/>
  <c r="F79" i="1"/>
  <c r="J79" i="1"/>
  <c r="N79" i="1"/>
  <c r="R79" i="1"/>
  <c r="V79" i="1"/>
  <c r="X79" i="1"/>
  <c r="X81" i="1"/>
  <c r="F83" i="1"/>
  <c r="J83" i="1"/>
  <c r="N83" i="1"/>
  <c r="R83" i="1"/>
  <c r="V83" i="1"/>
  <c r="X83" i="1"/>
  <c r="F84" i="1"/>
  <c r="J84" i="1"/>
  <c r="N84" i="1"/>
  <c r="R84" i="1"/>
  <c r="V84" i="1"/>
  <c r="X84" i="1"/>
  <c r="X86" i="1"/>
  <c r="X101" i="1"/>
  <c r="X88" i="1"/>
  <c r="X89" i="1"/>
  <c r="X90" i="1"/>
  <c r="X91" i="1"/>
  <c r="X92" i="1"/>
  <c r="X93" i="1"/>
  <c r="X94" i="1"/>
  <c r="X97" i="1"/>
  <c r="X98" i="1"/>
  <c r="X99" i="1"/>
  <c r="X102" i="1"/>
  <c r="X103" i="1"/>
  <c r="F106" i="1"/>
  <c r="J106" i="1"/>
  <c r="N106" i="1"/>
  <c r="R106" i="1"/>
  <c r="V106" i="1"/>
  <c r="X106" i="1"/>
  <c r="X107" i="1"/>
  <c r="X108" i="1"/>
  <c r="X110" i="1"/>
  <c r="X111" i="1"/>
  <c r="X112" i="1"/>
  <c r="X125" i="1"/>
  <c r="X138" i="1"/>
  <c r="T130" i="1"/>
  <c r="T14" i="1"/>
  <c r="T15" i="1"/>
  <c r="T16" i="1"/>
  <c r="T17" i="1"/>
  <c r="T18" i="1"/>
  <c r="T19" i="1"/>
  <c r="T20" i="1"/>
  <c r="T21" i="1"/>
  <c r="T22" i="1"/>
  <c r="T23" i="1"/>
  <c r="T25" i="1"/>
  <c r="T27" i="1"/>
  <c r="T28" i="1"/>
  <c r="T29" i="1"/>
  <c r="T30" i="1"/>
  <c r="T32" i="1"/>
  <c r="T34" i="1"/>
  <c r="T35" i="1"/>
  <c r="T36" i="1"/>
  <c r="T37" i="1"/>
  <c r="T38" i="1"/>
  <c r="T39" i="1"/>
  <c r="T40" i="1"/>
  <c r="T41" i="1"/>
  <c r="T42" i="1"/>
  <c r="T43" i="1"/>
  <c r="T45" i="1"/>
  <c r="T47" i="1"/>
  <c r="T48" i="1"/>
  <c r="T49" i="1"/>
  <c r="T50" i="1"/>
  <c r="T51" i="1"/>
  <c r="T52" i="1"/>
  <c r="T53" i="1"/>
  <c r="T54" i="1"/>
  <c r="T55" i="1"/>
  <c r="T56" i="1"/>
  <c r="T58" i="1"/>
  <c r="T60" i="1"/>
  <c r="T61" i="1"/>
  <c r="T62" i="1"/>
  <c r="T63" i="1"/>
  <c r="T64" i="1"/>
  <c r="T65" i="1"/>
  <c r="T66" i="1"/>
  <c r="T67" i="1"/>
  <c r="T68" i="1"/>
  <c r="T69" i="1"/>
  <c r="T71" i="1"/>
  <c r="T73" i="1"/>
  <c r="T74" i="1"/>
  <c r="T76" i="1"/>
  <c r="T78" i="1"/>
  <c r="T79" i="1"/>
  <c r="T81" i="1"/>
  <c r="T83" i="1"/>
  <c r="T84" i="1"/>
  <c r="T86" i="1"/>
  <c r="T101" i="1"/>
  <c r="T88" i="1"/>
  <c r="T89" i="1"/>
  <c r="T90" i="1"/>
  <c r="T91" i="1"/>
  <c r="T92" i="1"/>
  <c r="T93" i="1"/>
  <c r="T94" i="1"/>
  <c r="T97" i="1"/>
  <c r="T98" i="1"/>
  <c r="T99" i="1"/>
  <c r="T102" i="1"/>
  <c r="T103" i="1"/>
  <c r="T139" i="1"/>
  <c r="T140" i="1"/>
  <c r="P130" i="1"/>
  <c r="L130" i="1"/>
  <c r="H130" i="1"/>
  <c r="H14" i="1"/>
  <c r="H15" i="1"/>
  <c r="H16" i="1"/>
  <c r="H17" i="1"/>
  <c r="H18" i="1"/>
  <c r="H19" i="1"/>
  <c r="H20" i="1"/>
  <c r="H21" i="1"/>
  <c r="H22" i="1"/>
  <c r="H23" i="1"/>
  <c r="H25" i="1"/>
  <c r="H27" i="1"/>
  <c r="H28" i="1"/>
  <c r="H29" i="1"/>
  <c r="H30" i="1"/>
  <c r="H32" i="1"/>
  <c r="H34" i="1"/>
  <c r="H35" i="1"/>
  <c r="H36" i="1"/>
  <c r="H37" i="1"/>
  <c r="H38" i="1"/>
  <c r="H39" i="1"/>
  <c r="H40" i="1"/>
  <c r="H41" i="1"/>
  <c r="H42" i="1"/>
  <c r="H43" i="1"/>
  <c r="H45" i="1"/>
  <c r="H47" i="1"/>
  <c r="H48" i="1"/>
  <c r="H49" i="1"/>
  <c r="H50" i="1"/>
  <c r="H51" i="1"/>
  <c r="H52" i="1"/>
  <c r="H53" i="1"/>
  <c r="H54" i="1"/>
  <c r="H55" i="1"/>
  <c r="H56" i="1"/>
  <c r="H58" i="1"/>
  <c r="H60" i="1"/>
  <c r="H61" i="1"/>
  <c r="H62" i="1"/>
  <c r="H63" i="1"/>
  <c r="H64" i="1"/>
  <c r="H65" i="1"/>
  <c r="H66" i="1"/>
  <c r="H67" i="1"/>
  <c r="H68" i="1"/>
  <c r="H69" i="1"/>
  <c r="H71" i="1"/>
  <c r="H73" i="1"/>
  <c r="H74" i="1"/>
  <c r="H76" i="1"/>
  <c r="H78" i="1"/>
  <c r="H79" i="1"/>
  <c r="H81" i="1"/>
  <c r="H83" i="1"/>
  <c r="H84" i="1"/>
  <c r="H86" i="1"/>
  <c r="H101" i="1"/>
  <c r="H88" i="1"/>
  <c r="H89" i="1"/>
  <c r="H90" i="1"/>
  <c r="H91" i="1"/>
  <c r="H92" i="1"/>
  <c r="H93" i="1"/>
  <c r="H94" i="1"/>
  <c r="H97" i="1"/>
  <c r="H98" i="1"/>
  <c r="H99" i="1"/>
  <c r="H102" i="1"/>
  <c r="H103" i="1"/>
  <c r="H106" i="1"/>
  <c r="H107" i="1"/>
  <c r="H108" i="1"/>
  <c r="H110" i="1"/>
  <c r="H111" i="1"/>
  <c r="H112" i="1"/>
  <c r="H125" i="1"/>
  <c r="H138" i="1"/>
  <c r="D130" i="1"/>
  <c r="AD130" i="1"/>
  <c r="AD129" i="1"/>
  <c r="AD128" i="1"/>
  <c r="AB125" i="1"/>
  <c r="Z14" i="1"/>
  <c r="AB14" i="1"/>
  <c r="Z15" i="1"/>
  <c r="AB15" i="1"/>
  <c r="Z16" i="1"/>
  <c r="AB16" i="1"/>
  <c r="Z17" i="1"/>
  <c r="AB17" i="1"/>
  <c r="Z18" i="1"/>
  <c r="AB18" i="1"/>
  <c r="Z19" i="1"/>
  <c r="AB19" i="1"/>
  <c r="Z20" i="1"/>
  <c r="AB20" i="1"/>
  <c r="Z21" i="1"/>
  <c r="AB21" i="1"/>
  <c r="Z22" i="1"/>
  <c r="AB22" i="1"/>
  <c r="Z23" i="1"/>
  <c r="AB23" i="1"/>
  <c r="AB25" i="1"/>
  <c r="Z27" i="1"/>
  <c r="AB27" i="1"/>
  <c r="Z28" i="1"/>
  <c r="AB28" i="1"/>
  <c r="Z29" i="1"/>
  <c r="AB29" i="1"/>
  <c r="Z30" i="1"/>
  <c r="AB30" i="1"/>
  <c r="AB32" i="1"/>
  <c r="Z34" i="1"/>
  <c r="AB34" i="1"/>
  <c r="Z35" i="1"/>
  <c r="AB35" i="1"/>
  <c r="Z36" i="1"/>
  <c r="AB36" i="1"/>
  <c r="Z37" i="1"/>
  <c r="AB37" i="1"/>
  <c r="Z38" i="1"/>
  <c r="AB38" i="1"/>
  <c r="Z39" i="1"/>
  <c r="AB39" i="1"/>
  <c r="Z40" i="1"/>
  <c r="AB40" i="1"/>
  <c r="Z41" i="1"/>
  <c r="AB41" i="1"/>
  <c r="Z42" i="1"/>
  <c r="AB42" i="1"/>
  <c r="Z43" i="1"/>
  <c r="AB43" i="1"/>
  <c r="AB45" i="1"/>
  <c r="Z47" i="1"/>
  <c r="AB47" i="1"/>
  <c r="Z48" i="1"/>
  <c r="AB48" i="1"/>
  <c r="Z49" i="1"/>
  <c r="AB49" i="1"/>
  <c r="Z50" i="1"/>
  <c r="AB50" i="1"/>
  <c r="Z51" i="1"/>
  <c r="AB51" i="1"/>
  <c r="Z52" i="1"/>
  <c r="AB52" i="1"/>
  <c r="Z53" i="1"/>
  <c r="AB53" i="1"/>
  <c r="Z54" i="1"/>
  <c r="AB54" i="1"/>
  <c r="Z55" i="1"/>
  <c r="AB55" i="1"/>
  <c r="Z56" i="1"/>
  <c r="AB56" i="1"/>
  <c r="AB58" i="1"/>
  <c r="Z60" i="1"/>
  <c r="AB60" i="1"/>
  <c r="Z61" i="1"/>
  <c r="AB61" i="1"/>
  <c r="Z62" i="1"/>
  <c r="AB62" i="1"/>
  <c r="Z63" i="1"/>
  <c r="AB63" i="1"/>
  <c r="Z64" i="1"/>
  <c r="AB64" i="1"/>
  <c r="Z65" i="1"/>
  <c r="AB65" i="1"/>
  <c r="Z66" i="1"/>
  <c r="AB66" i="1"/>
  <c r="Z67" i="1"/>
  <c r="AB67" i="1"/>
  <c r="Z68" i="1"/>
  <c r="AB68" i="1"/>
  <c r="Z69" i="1"/>
  <c r="AB69" i="1"/>
  <c r="AB71" i="1"/>
  <c r="Z73" i="1"/>
  <c r="AB73" i="1"/>
  <c r="Z74" i="1"/>
  <c r="AB74" i="1"/>
  <c r="AB76" i="1"/>
  <c r="Z78" i="1"/>
  <c r="AB78" i="1"/>
  <c r="Z79" i="1"/>
  <c r="AB79" i="1"/>
  <c r="AB81" i="1"/>
  <c r="Z83" i="1"/>
  <c r="AB83" i="1"/>
  <c r="Z84" i="1"/>
  <c r="AB84" i="1"/>
  <c r="AB86" i="1"/>
  <c r="AB101" i="1"/>
  <c r="AB88" i="1"/>
  <c r="AB89" i="1"/>
  <c r="AB90" i="1"/>
  <c r="AB91" i="1"/>
  <c r="AB92" i="1"/>
  <c r="AB93" i="1"/>
  <c r="AB94" i="1"/>
  <c r="AB97" i="1"/>
  <c r="AB98" i="1"/>
  <c r="AB99" i="1"/>
  <c r="AB102" i="1"/>
  <c r="AB103" i="1"/>
  <c r="Z106" i="1"/>
  <c r="AB106" i="1"/>
  <c r="AB107" i="1"/>
  <c r="AB108" i="1"/>
  <c r="AB110" i="1"/>
  <c r="AB111" i="1"/>
  <c r="AB112" i="1"/>
  <c r="AB138" i="1"/>
  <c r="T125" i="1"/>
  <c r="P125" i="1"/>
  <c r="L125" i="1"/>
  <c r="L14" i="1"/>
  <c r="L15" i="1"/>
  <c r="L16" i="1"/>
  <c r="L17" i="1"/>
  <c r="L18" i="1"/>
  <c r="L19" i="1"/>
  <c r="L20" i="1"/>
  <c r="L21" i="1"/>
  <c r="L22" i="1"/>
  <c r="L23" i="1"/>
  <c r="L25" i="1"/>
  <c r="L27" i="1"/>
  <c r="L28" i="1"/>
  <c r="L29" i="1"/>
  <c r="L30" i="1"/>
  <c r="L32" i="1"/>
  <c r="L34" i="1"/>
  <c r="L35" i="1"/>
  <c r="L36" i="1"/>
  <c r="L37" i="1"/>
  <c r="L38" i="1"/>
  <c r="L39" i="1"/>
  <c r="L40" i="1"/>
  <c r="L41" i="1"/>
  <c r="L42" i="1"/>
  <c r="L43" i="1"/>
  <c r="L45" i="1"/>
  <c r="L47" i="1"/>
  <c r="L48" i="1"/>
  <c r="L49" i="1"/>
  <c r="L50" i="1"/>
  <c r="L51" i="1"/>
  <c r="L52" i="1"/>
  <c r="L53" i="1"/>
  <c r="L54" i="1"/>
  <c r="L55" i="1"/>
  <c r="L56" i="1"/>
  <c r="L58" i="1"/>
  <c r="L60" i="1"/>
  <c r="L61" i="1"/>
  <c r="L62" i="1"/>
  <c r="L63" i="1"/>
  <c r="L64" i="1"/>
  <c r="L65" i="1"/>
  <c r="L66" i="1"/>
  <c r="L67" i="1"/>
  <c r="L68" i="1"/>
  <c r="L69" i="1"/>
  <c r="L71" i="1"/>
  <c r="L73" i="1"/>
  <c r="L74" i="1"/>
  <c r="L76" i="1"/>
  <c r="L78" i="1"/>
  <c r="L79" i="1"/>
  <c r="L81" i="1"/>
  <c r="L83" i="1"/>
  <c r="L84" i="1"/>
  <c r="L86" i="1"/>
  <c r="L101" i="1"/>
  <c r="L88" i="1"/>
  <c r="L89" i="1"/>
  <c r="L90" i="1"/>
  <c r="L91" i="1"/>
  <c r="L92" i="1"/>
  <c r="L93" i="1"/>
  <c r="L94" i="1"/>
  <c r="L97" i="1"/>
  <c r="L98" i="1"/>
  <c r="L99" i="1"/>
  <c r="L102" i="1"/>
  <c r="L103" i="1"/>
  <c r="L106" i="1"/>
  <c r="L107" i="1"/>
  <c r="L108" i="1"/>
  <c r="L110" i="1"/>
  <c r="L111" i="1"/>
  <c r="L112" i="1"/>
  <c r="L138" i="1"/>
  <c r="L139" i="1"/>
  <c r="L140" i="1"/>
  <c r="L141" i="1"/>
  <c r="D125" i="1"/>
  <c r="AD125" i="1"/>
  <c r="AD124" i="1"/>
  <c r="AD123" i="1"/>
  <c r="AD122" i="1"/>
  <c r="AD121" i="1"/>
  <c r="AD118" i="1"/>
  <c r="AD117" i="1"/>
  <c r="AD116" i="1"/>
  <c r="AD114" i="1"/>
  <c r="T111" i="1"/>
  <c r="P111" i="1"/>
  <c r="D111" i="1"/>
  <c r="AD111" i="1"/>
  <c r="T110" i="1"/>
  <c r="P110" i="1"/>
  <c r="D110" i="1"/>
  <c r="AD110" i="1"/>
  <c r="T108" i="1"/>
  <c r="P108" i="1"/>
  <c r="D108" i="1"/>
  <c r="AD108" i="1"/>
  <c r="T107" i="1"/>
  <c r="P107" i="1"/>
  <c r="D107" i="1"/>
  <c r="AD107" i="1"/>
  <c r="D106" i="1"/>
  <c r="P99" i="1"/>
  <c r="D99" i="1"/>
  <c r="P98" i="1"/>
  <c r="D98" i="1"/>
  <c r="AD98" i="1"/>
  <c r="P97" i="1"/>
  <c r="D97" i="1"/>
  <c r="D79" i="1"/>
  <c r="D74" i="1"/>
  <c r="D93" i="1"/>
  <c r="D84" i="1"/>
  <c r="D83" i="1"/>
  <c r="D86" i="1"/>
  <c r="D78" i="1"/>
  <c r="D81" i="1"/>
  <c r="D73" i="1"/>
  <c r="D92" i="1"/>
  <c r="D69" i="1"/>
  <c r="D68" i="1"/>
  <c r="D67" i="1"/>
  <c r="D66" i="1"/>
  <c r="D65" i="1"/>
  <c r="D64" i="1"/>
  <c r="D63" i="1"/>
  <c r="D62" i="1"/>
  <c r="D61" i="1"/>
  <c r="D60" i="1"/>
  <c r="D56" i="1"/>
  <c r="D55" i="1"/>
  <c r="D54" i="1"/>
  <c r="D53" i="1"/>
  <c r="D52" i="1"/>
  <c r="D51" i="1"/>
  <c r="D50" i="1"/>
  <c r="P49" i="1"/>
  <c r="D49" i="1"/>
  <c r="D48" i="1"/>
  <c r="D47" i="1"/>
  <c r="D43" i="1"/>
  <c r="D42" i="1"/>
  <c r="D41" i="1"/>
  <c r="D40" i="1"/>
  <c r="D39" i="1"/>
  <c r="D38" i="1"/>
  <c r="D37" i="1"/>
  <c r="D36" i="1"/>
  <c r="D35" i="1"/>
  <c r="D34" i="1"/>
  <c r="D30" i="1"/>
  <c r="D29" i="1"/>
  <c r="D28" i="1"/>
  <c r="D27" i="1"/>
  <c r="D32" i="1"/>
  <c r="P23" i="1"/>
  <c r="D23" i="1"/>
  <c r="D22" i="1"/>
  <c r="D21" i="1"/>
  <c r="D20" i="1"/>
  <c r="D19" i="1"/>
  <c r="D18" i="1"/>
  <c r="D17" i="1"/>
  <c r="D16" i="1"/>
  <c r="D15" i="1"/>
  <c r="D14" i="1"/>
  <c r="AB11" i="1"/>
  <c r="X11" i="1"/>
  <c r="T11" i="1"/>
  <c r="P11" i="1"/>
  <c r="L11" i="1"/>
  <c r="H11" i="1"/>
  <c r="D11" i="1"/>
  <c r="AD11" i="1"/>
  <c r="J3" i="1"/>
  <c r="F3" i="1"/>
  <c r="P22" i="1"/>
  <c r="AD22" i="1"/>
  <c r="P14" i="1"/>
  <c r="P16" i="1"/>
  <c r="P18" i="1"/>
  <c r="P20" i="1"/>
  <c r="D45" i="1"/>
  <c r="P35" i="1"/>
  <c r="P37" i="1"/>
  <c r="P39" i="1"/>
  <c r="P41" i="1"/>
  <c r="P43" i="1"/>
  <c r="D94" i="1"/>
  <c r="D25" i="1"/>
  <c r="P28" i="1"/>
  <c r="P30" i="1"/>
  <c r="P48" i="1"/>
  <c r="D58" i="1"/>
  <c r="D112" i="1"/>
  <c r="D71" i="1"/>
  <c r="P50" i="1"/>
  <c r="AD50" i="1"/>
  <c r="AD99" i="1"/>
  <c r="D76" i="1"/>
  <c r="AD97" i="1"/>
  <c r="P79" i="1"/>
  <c r="P69" i="1"/>
  <c r="P27" i="1"/>
  <c r="P42" i="1"/>
  <c r="P51" i="1"/>
  <c r="P21" i="1"/>
  <c r="P17" i="1"/>
  <c r="D91" i="1"/>
  <c r="P55" i="1"/>
  <c r="D90" i="1"/>
  <c r="P47" i="1"/>
  <c r="P36" i="1"/>
  <c r="P34" i="1"/>
  <c r="P84" i="1"/>
  <c r="P74" i="1"/>
  <c r="P67" i="1"/>
  <c r="P65" i="1"/>
  <c r="P38" i="1"/>
  <c r="D88" i="1"/>
  <c r="D101" i="1"/>
  <c r="AD49" i="1"/>
  <c r="P19" i="1"/>
  <c r="P15" i="1"/>
  <c r="P29" i="1"/>
  <c r="AD23" i="1"/>
  <c r="P64" i="1"/>
  <c r="P60" i="1"/>
  <c r="P53" i="1"/>
  <c r="D89" i="1"/>
  <c r="P40" i="1"/>
  <c r="AD16" i="1"/>
  <c r="AD20" i="1"/>
  <c r="P83" i="1"/>
  <c r="P86" i="1"/>
  <c r="P94" i="1"/>
  <c r="P62" i="1"/>
  <c r="D102" i="1"/>
  <c r="P93" i="1"/>
  <c r="P63" i="1"/>
  <c r="P78" i="1"/>
  <c r="P52" i="1"/>
  <c r="P25" i="1"/>
  <c r="AD43" i="1"/>
  <c r="AD48" i="1"/>
  <c r="AD18" i="1"/>
  <c r="AD37" i="1"/>
  <c r="P61" i="1"/>
  <c r="P66" i="1"/>
  <c r="P68" i="1"/>
  <c r="P71" i="1"/>
  <c r="P91" i="1"/>
  <c r="P106" i="1"/>
  <c r="P112" i="1"/>
  <c r="P32" i="1"/>
  <c r="AD41" i="1"/>
  <c r="P45" i="1"/>
  <c r="AD35" i="1"/>
  <c r="AD30" i="1"/>
  <c r="P56" i="1"/>
  <c r="AD39" i="1"/>
  <c r="D103" i="1"/>
  <c r="AD28" i="1"/>
  <c r="P54" i="1"/>
  <c r="P73" i="1"/>
  <c r="AD69" i="1"/>
  <c r="P92" i="1"/>
  <c r="P76" i="1"/>
  <c r="AD79" i="1"/>
  <c r="AD51" i="1"/>
  <c r="T106" i="1"/>
  <c r="T112" i="1"/>
  <c r="P58" i="1"/>
  <c r="P90" i="1"/>
  <c r="AD40" i="1"/>
  <c r="P81" i="1"/>
  <c r="AD65" i="1"/>
  <c r="AD53" i="1"/>
  <c r="AD67" i="1"/>
  <c r="AD42" i="1"/>
  <c r="AD14" i="1"/>
  <c r="AD84" i="1"/>
  <c r="P101" i="1"/>
  <c r="P88" i="1"/>
  <c r="AD36" i="1"/>
  <c r="D138" i="1"/>
  <c r="AD55" i="1"/>
  <c r="AD38" i="1"/>
  <c r="P89" i="1"/>
  <c r="AD21" i="1"/>
  <c r="AD64" i="1"/>
  <c r="AD74" i="1"/>
  <c r="AD19" i="1"/>
  <c r="H139" i="1"/>
  <c r="H140" i="1"/>
  <c r="AD88" i="1"/>
  <c r="AD25" i="1"/>
  <c r="AD34" i="1"/>
  <c r="AD56" i="1"/>
  <c r="AD81" i="1"/>
  <c r="P102" i="1"/>
  <c r="AD27" i="1"/>
  <c r="AD83" i="1"/>
  <c r="AD47" i="1"/>
  <c r="P103" i="1"/>
  <c r="AD17" i="1"/>
  <c r="AD66" i="1"/>
  <c r="AD15" i="1"/>
  <c r="AD29" i="1"/>
  <c r="AD62" i="1"/>
  <c r="AD61" i="1"/>
  <c r="AD68" i="1"/>
  <c r="AD63" i="1"/>
  <c r="AD54" i="1"/>
  <c r="AD60" i="1"/>
  <c r="AD89" i="1"/>
  <c r="AD45" i="1"/>
  <c r="AD112" i="1"/>
  <c r="AD106" i="1"/>
  <c r="AD52" i="1"/>
  <c r="AD78" i="1"/>
  <c r="AD76" i="1"/>
  <c r="AD32" i="1"/>
  <c r="AD93" i="1"/>
  <c r="AD58" i="1"/>
  <c r="AD94" i="1"/>
  <c r="AD86" i="1"/>
  <c r="AD92" i="1"/>
  <c r="P139" i="1"/>
  <c r="P140" i="1"/>
  <c r="P138" i="1"/>
  <c r="P141" i="1"/>
  <c r="AD73" i="1"/>
  <c r="AD90" i="1"/>
  <c r="AD91" i="1"/>
  <c r="AD71" i="1"/>
  <c r="X139" i="1"/>
  <c r="X140" i="1"/>
  <c r="AD101" i="1"/>
  <c r="AD102" i="1"/>
  <c r="AD103" i="1"/>
  <c r="AB139" i="1"/>
  <c r="AB140" i="1"/>
  <c r="AB141" i="1"/>
  <c r="H141" i="1"/>
  <c r="X141" i="1"/>
  <c r="D139" i="1"/>
  <c r="T138" i="1"/>
  <c r="T141" i="1"/>
  <c r="D140" i="1"/>
  <c r="AD139" i="1"/>
  <c r="AD138" i="1"/>
  <c r="AD140" i="1"/>
  <c r="D141" i="1"/>
  <c r="AD141" i="1"/>
</calcChain>
</file>

<file path=xl/sharedStrings.xml><?xml version="1.0" encoding="utf-8"?>
<sst xmlns="http://schemas.openxmlformats.org/spreadsheetml/2006/main" count="366" uniqueCount="145">
  <si>
    <t>Consultants</t>
  </si>
  <si>
    <t>Total Other Costs</t>
  </si>
  <si>
    <t>Modified Total Direct Costs</t>
  </si>
  <si>
    <t>Total Direct Cost</t>
  </si>
  <si>
    <t>Facilities &amp; Administrative Costs</t>
  </si>
  <si>
    <t>@</t>
  </si>
  <si>
    <t>Total Budget</t>
  </si>
  <si>
    <t xml:space="preserve">Project Title:  </t>
  </si>
  <si>
    <t>Total</t>
  </si>
  <si>
    <t>Start Date</t>
  </si>
  <si>
    <t>End Date</t>
  </si>
  <si>
    <t>Budget Item</t>
  </si>
  <si>
    <t>Months in FY</t>
  </si>
  <si>
    <t>Summer Rsch</t>
  </si>
  <si>
    <t>Base</t>
  </si>
  <si>
    <t>Amount</t>
  </si>
  <si>
    <t>Total Summer Research</t>
  </si>
  <si>
    <t>months</t>
  </si>
  <si>
    <t>Staff</t>
  </si>
  <si>
    <t>Staff #1</t>
  </si>
  <si>
    <t>Staff #2</t>
  </si>
  <si>
    <t>Total Staff</t>
  </si>
  <si>
    <t>Post Docs</t>
  </si>
  <si>
    <t>Post Doc #1</t>
  </si>
  <si>
    <t>Post Doc #2</t>
  </si>
  <si>
    <t>Graduate Students</t>
  </si>
  <si>
    <t>Rate/mo</t>
  </si>
  <si>
    <t>Research Assistant(s) - AY</t>
  </si>
  <si>
    <t>Research Assistant(s) - Summer</t>
  </si>
  <si>
    <t>Total Research Assistants</t>
  </si>
  <si>
    <t>Undergraduate Students</t>
  </si>
  <si>
    <t>Rate/hr</t>
  </si>
  <si>
    <t>hours</t>
  </si>
  <si>
    <t>Student(s) - AY</t>
  </si>
  <si>
    <t>Student(s) - Summer</t>
  </si>
  <si>
    <t>Total Undergraduate Students</t>
  </si>
  <si>
    <t>Rate/Cr Hr</t>
  </si>
  <si>
    <t>Cr Hrs</t>
  </si>
  <si>
    <t>Rate</t>
  </si>
  <si>
    <t>Rsch Fac &amp; Release Time</t>
  </si>
  <si>
    <t>RAs &amp; Undergraduate Students</t>
  </si>
  <si>
    <t># of RAs</t>
  </si>
  <si>
    <t>Unit Cost</t>
  </si>
  <si>
    <t>Rsch Asst - Fall health ins</t>
  </si>
  <si>
    <t>Rsch Asst - Sprg/Summer ins</t>
  </si>
  <si>
    <t>Total Fringe Benefits</t>
  </si>
  <si>
    <t>Total Salaries, Wages &amp; Fringe Benefits</t>
  </si>
  <si>
    <t>Travel</t>
  </si>
  <si>
    <t>Domestic</t>
  </si>
  <si>
    <t>Foreign</t>
  </si>
  <si>
    <t>Participant Costs</t>
  </si>
  <si>
    <t>Stipends</t>
  </si>
  <si>
    <t>Travel for participants</t>
  </si>
  <si>
    <t>Subsistence</t>
  </si>
  <si>
    <t>Other</t>
  </si>
  <si>
    <t>Total Participant Costs</t>
  </si>
  <si>
    <t>Other Costs</t>
  </si>
  <si>
    <t>Supplies</t>
  </si>
  <si>
    <t>Publication Costs</t>
  </si>
  <si>
    <t>PI:</t>
  </si>
  <si>
    <t xml:space="preserve">Release Time </t>
  </si>
  <si>
    <t>Research Faculty</t>
  </si>
  <si>
    <t>Staff #3</t>
  </si>
  <si>
    <t>Staff #4</t>
  </si>
  <si>
    <t>Staff #5</t>
  </si>
  <si>
    <t>Staff #6</t>
  </si>
  <si>
    <t>Staff #7</t>
  </si>
  <si>
    <t>Staff #8</t>
  </si>
  <si>
    <t>Staff #9</t>
  </si>
  <si>
    <t>Post Doc #3</t>
  </si>
  <si>
    <t>Post Doc #4</t>
  </si>
  <si>
    <t>Post Doc #5</t>
  </si>
  <si>
    <t>Post Doc #6</t>
  </si>
  <si>
    <t>Post Doc #7</t>
  </si>
  <si>
    <t>Post Doc #8</t>
  </si>
  <si>
    <t>Post Doc #9</t>
  </si>
  <si>
    <t>Post Doc #10</t>
  </si>
  <si>
    <t>High School Students</t>
  </si>
  <si>
    <t>High School Student(s) - AY</t>
  </si>
  <si>
    <t>High School Student(s) - Summer</t>
  </si>
  <si>
    <t>Temporary employees or High School Students</t>
  </si>
  <si>
    <t>FY20</t>
  </si>
  <si>
    <t>Subaward*</t>
  </si>
  <si>
    <t>FY21</t>
  </si>
  <si>
    <t>Summer#1</t>
  </si>
  <si>
    <t>Summer#2</t>
  </si>
  <si>
    <t>Summer#3</t>
  </si>
  <si>
    <t>Summer#4</t>
  </si>
  <si>
    <t>Summer#5</t>
  </si>
  <si>
    <t>Summer#6</t>
  </si>
  <si>
    <t>Summer#7</t>
  </si>
  <si>
    <t>Summer#8</t>
  </si>
  <si>
    <t>Summer#9</t>
  </si>
  <si>
    <t>Summer#10</t>
  </si>
  <si>
    <t>Release#1</t>
  </si>
  <si>
    <t>Release#2</t>
  </si>
  <si>
    <t>Release#3</t>
  </si>
  <si>
    <t>Release#4</t>
  </si>
  <si>
    <t>Research#1</t>
  </si>
  <si>
    <t>Research#2</t>
  </si>
  <si>
    <t>Research#3</t>
  </si>
  <si>
    <t>Research#4</t>
  </si>
  <si>
    <t>Research#5</t>
  </si>
  <si>
    <t>Research#6</t>
  </si>
  <si>
    <t>Research#7</t>
  </si>
  <si>
    <t>Research#8</t>
  </si>
  <si>
    <t>Research#9</t>
  </si>
  <si>
    <t>Research#10</t>
  </si>
  <si>
    <t>Estimated Salary Increase:</t>
  </si>
  <si>
    <t>Estimated Tuition Increase</t>
  </si>
  <si>
    <t>Salaries</t>
  </si>
  <si>
    <t>Summer Research</t>
  </si>
  <si>
    <t>Total Release Time</t>
  </si>
  <si>
    <t>Total Research Faculty</t>
  </si>
  <si>
    <t>Staff #10</t>
  </si>
  <si>
    <t>Total Post Doc</t>
  </si>
  <si>
    <t>Post Doc</t>
  </si>
  <si>
    <t>Total High School Students</t>
  </si>
  <si>
    <t>Total Salaries &amp; Wages</t>
  </si>
  <si>
    <t>Total Travel</t>
  </si>
  <si>
    <t>* In the instance of a Subaward don't forget to add back in your F&amp;A for the 1st $25K of each subaward</t>
  </si>
  <si>
    <t>Fringe Benefits</t>
  </si>
  <si>
    <t>Effort %</t>
  </si>
  <si>
    <t>RA Tuition Compensation</t>
  </si>
  <si>
    <t>12 month/Effort Calculator</t>
  </si>
  <si>
    <t>9 month/Effort Calculator</t>
  </si>
  <si>
    <t>=Months</t>
  </si>
  <si>
    <t>Capital Equipment &gt;$5,000</t>
  </si>
  <si>
    <t>FY22</t>
  </si>
  <si>
    <t>FY23</t>
  </si>
  <si>
    <t>GPSA Fees ($25/semester)</t>
  </si>
  <si>
    <t>SOE Curriculum Fees ($15/credit hour)</t>
  </si>
  <si>
    <t>RAs &amp; Undergraduate Summer Salary</t>
  </si>
  <si>
    <t>FY24</t>
  </si>
  <si>
    <t>Rsch Asst - Summer Only</t>
  </si>
  <si>
    <t>PI Org Code:
To request a new PI org code go to:</t>
  </si>
  <si>
    <t>To request a new PI org code go to:</t>
  </si>
  <si>
    <t>pmorgan@unm.edu</t>
  </si>
  <si>
    <t>IT Technology Fee ($50/semester)</t>
  </si>
  <si>
    <t>Agency:</t>
  </si>
  <si>
    <t>FY25</t>
  </si>
  <si>
    <t>FY26</t>
  </si>
  <si>
    <t xml:space="preserve">Total Tuition and Fees </t>
  </si>
  <si>
    <t>Graduate course premium ($35/hour)</t>
  </si>
  <si>
    <t>SOE Differential Tuition Credit Fees ($100  -Dissertation only  $210)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</si>
</sst>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$&quot;#,##0_);\(&quot;$&quot;#,##0\)"/>
    <numFmt numFmtId="44" formatCode="_(&quot;$&quot;* #,##0.00_);_(&quot;$&quot;* \(#,##0.00\);_(&quot;$&quot;* &quot;-&quot;??_);_(@_)"/>
    <numFmt numFmtId="164" formatCode="mm/dd/yy;@"/>
    <numFmt numFmtId="165" formatCode="0.0%"/>
    <numFmt numFmtId="166" formatCode="_([$$-409]* #,##0_);_([$$-409]* \(#,##0\);_([$$-409]* &quot;-&quot;??_);_(@_)"/>
    <numFmt numFmtId="167" formatCode="_([$$-409]* #,##0.00_);_([$$-409]* \(#,##0.00\);_([$$-409]* &quot;-&quot;??_);_(@_)"/>
  </numFmts>
  <fonts count="10" x14ac:knownFonts="1"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8"/>
      <name val="Verdana"/>
      <family val="2"/>
    </font>
    <font>
      <sz val="10"/>
      <color rgb="FF000000"/>
      <name val="Times New Roman"/>
      <family val="1"/>
    </font>
    <font>
      <i/>
      <sz val="10"/>
      <name val="Times New Roman"/>
      <family val="1"/>
    </font>
    <font>
      <sz val="10"/>
      <color theme="0"/>
      <name val="Times New Roman"/>
      <family val="1"/>
    </font>
    <font>
      <u/>
      <sz val="11"/>
      <color theme="1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theme="0" tint="-0.3499862666707357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86">
    <xf numFmtId="0" fontId="0" fillId="0" borderId="0" xfId="0"/>
    <xf numFmtId="10" fontId="2" fillId="5" borderId="3" xfId="2" applyNumberFormat="1" applyFont="1" applyFill="1" applyBorder="1" applyAlignment="1">
      <alignment horizontal="center"/>
    </xf>
    <xf numFmtId="0" fontId="6" fillId="0" borderId="0" xfId="0" applyFont="1" applyAlignment="1">
      <alignment horizontal="left"/>
    </xf>
    <xf numFmtId="39" fontId="6" fillId="0" borderId="0" xfId="0" applyNumberFormat="1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wrapText="1"/>
    </xf>
    <xf numFmtId="5" fontId="2" fillId="0" borderId="0" xfId="0" applyNumberFormat="1" applyFont="1" applyAlignment="1">
      <alignment horizontal="righ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37" fontId="3" fillId="2" borderId="0" xfId="0" applyNumberFormat="1" applyFont="1" applyFill="1" applyAlignment="1">
      <alignment horizontal="center"/>
    </xf>
    <xf numFmtId="166" fontId="3" fillId="0" borderId="0" xfId="1" applyNumberFormat="1" applyFont="1"/>
    <xf numFmtId="37" fontId="3" fillId="8" borderId="0" xfId="1" applyNumberFormat="1" applyFont="1" applyFill="1"/>
    <xf numFmtId="0" fontId="3" fillId="0" borderId="0" xfId="0" applyFont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2" fillId="0" borderId="0" xfId="0" applyFont="1"/>
    <xf numFmtId="0" fontId="2" fillId="8" borderId="0" xfId="0" applyFont="1" applyFill="1"/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7" xfId="0" quotePrefix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0" fontId="8" fillId="0" borderId="0" xfId="0" applyFont="1"/>
    <xf numFmtId="2" fontId="2" fillId="0" borderId="0" xfId="0" applyNumberFormat="1" applyFont="1" applyAlignment="1">
      <alignment horizontal="center"/>
    </xf>
    <xf numFmtId="0" fontId="2" fillId="8" borderId="0" xfId="0" applyFont="1" applyFill="1" applyAlignment="1">
      <alignment horizontal="center" wrapText="1"/>
    </xf>
    <xf numFmtId="0" fontId="2" fillId="0" borderId="0" xfId="0" quotePrefix="1" applyFont="1" applyAlignment="1">
      <alignment horizontal="center"/>
    </xf>
    <xf numFmtId="10" fontId="7" fillId="3" borderId="0" xfId="0" applyNumberFormat="1" applyFont="1" applyFill="1" applyAlignment="1">
      <alignment horizontal="center" wrapText="1"/>
    </xf>
    <xf numFmtId="49" fontId="2" fillId="0" borderId="0" xfId="0" applyNumberFormat="1" applyFont="1" applyAlignment="1">
      <alignment horizontal="right" wrapText="1"/>
    </xf>
    <xf numFmtId="10" fontId="2" fillId="0" borderId="0" xfId="2" applyNumberFormat="1" applyFont="1" applyAlignment="1">
      <alignment horizontal="center"/>
    </xf>
    <xf numFmtId="0" fontId="2" fillId="0" borderId="0" xfId="0" quotePrefix="1" applyFont="1" applyAlignment="1">
      <alignment horizontal="left"/>
    </xf>
    <xf numFmtId="10" fontId="8" fillId="0" borderId="0" xfId="2" applyNumberFormat="1" applyFont="1" applyAlignment="1">
      <alignment horizontal="center"/>
    </xf>
    <xf numFmtId="0" fontId="8" fillId="0" borderId="0" xfId="0" applyFont="1" applyAlignment="1">
      <alignment horizontal="center"/>
    </xf>
    <xf numFmtId="2" fontId="8" fillId="0" borderId="0" xfId="0" applyNumberFormat="1" applyFont="1" applyAlignment="1">
      <alignment horizontal="center"/>
    </xf>
    <xf numFmtId="37" fontId="3" fillId="0" borderId="0" xfId="0" applyNumberFormat="1" applyFont="1" applyAlignment="1">
      <alignment horizontal="center"/>
    </xf>
    <xf numFmtId="37" fontId="3" fillId="8" borderId="0" xfId="0" applyNumberFormat="1" applyFont="1" applyFill="1" applyAlignment="1">
      <alignment horizontal="center"/>
    </xf>
    <xf numFmtId="37" fontId="3" fillId="0" borderId="0" xfId="0" applyNumberFormat="1" applyFont="1" applyAlignment="1">
      <alignment horizontal="center" wrapText="1"/>
    </xf>
    <xf numFmtId="164" fontId="3" fillId="2" borderId="0" xfId="0" applyNumberFormat="1" applyFont="1" applyFill="1" applyAlignment="1">
      <alignment horizontal="center"/>
    </xf>
    <xf numFmtId="37" fontId="3" fillId="8" borderId="0" xfId="0" applyNumberFormat="1" applyFont="1" applyFill="1" applyAlignment="1">
      <alignment horizontal="center" wrapText="1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37" fontId="3" fillId="8" borderId="0" xfId="0" applyNumberFormat="1" applyFont="1" applyFill="1"/>
    <xf numFmtId="0" fontId="3" fillId="8" borderId="0" xfId="0" applyFont="1" applyFill="1"/>
    <xf numFmtId="37" fontId="3" fillId="0" borderId="0" xfId="0" applyNumberFormat="1" applyFont="1"/>
    <xf numFmtId="0" fontId="3" fillId="8" borderId="0" xfId="0" applyFont="1" applyFill="1" applyAlignment="1">
      <alignment horizontal="center"/>
    </xf>
    <xf numFmtId="166" fontId="3" fillId="5" borderId="0" xfId="1" applyNumberFormat="1" applyFont="1" applyFill="1"/>
    <xf numFmtId="0" fontId="3" fillId="5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166" fontId="3" fillId="8" borderId="0" xfId="1" applyNumberFormat="1" applyFont="1" applyFill="1"/>
    <xf numFmtId="37" fontId="3" fillId="0" borderId="0" xfId="1" applyNumberFormat="1" applyFont="1"/>
    <xf numFmtId="0" fontId="3" fillId="6" borderId="0" xfId="0" applyFont="1" applyFill="1" applyAlignment="1">
      <alignment horizontal="center"/>
    </xf>
    <xf numFmtId="5" fontId="3" fillId="6" borderId="0" xfId="0" applyNumberFormat="1" applyFont="1" applyFill="1"/>
    <xf numFmtId="166" fontId="3" fillId="6" borderId="0" xfId="1" applyNumberFormat="1" applyFont="1" applyFill="1"/>
    <xf numFmtId="37" fontId="3" fillId="6" borderId="0" xfId="0" applyNumberFormat="1" applyFont="1" applyFill="1"/>
    <xf numFmtId="0" fontId="3" fillId="6" borderId="0" xfId="0" applyFont="1" applyFill="1"/>
    <xf numFmtId="37" fontId="3" fillId="2" borderId="0" xfId="0" applyNumberFormat="1" applyFont="1" applyFill="1" applyAlignment="1">
      <alignment horizontal="right"/>
    </xf>
    <xf numFmtId="39" fontId="3" fillId="0" borderId="0" xfId="0" applyNumberFormat="1" applyFont="1" applyAlignment="1">
      <alignment horizontal="center"/>
    </xf>
    <xf numFmtId="39" fontId="3" fillId="6" borderId="0" xfId="0" applyNumberFormat="1" applyFont="1" applyFill="1" applyAlignment="1">
      <alignment horizontal="right"/>
    </xf>
    <xf numFmtId="39" fontId="3" fillId="2" borderId="0" xfId="0" applyNumberFormat="1" applyFont="1" applyFill="1" applyAlignment="1">
      <alignment horizontal="right"/>
    </xf>
    <xf numFmtId="167" fontId="3" fillId="0" borderId="0" xfId="1" applyNumberFormat="1" applyFont="1"/>
    <xf numFmtId="165" fontId="3" fillId="0" borderId="0" xfId="0" applyNumberFormat="1" applyFont="1" applyAlignment="1">
      <alignment horizontal="center"/>
    </xf>
    <xf numFmtId="165" fontId="6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9" fontId="3" fillId="0" borderId="0" xfId="0" applyNumberFormat="1" applyFont="1" applyAlignment="1">
      <alignment horizontal="center"/>
    </xf>
    <xf numFmtId="37" fontId="3" fillId="6" borderId="0" xfId="0" applyNumberFormat="1" applyFont="1" applyFill="1" applyAlignment="1">
      <alignment horizontal="center"/>
    </xf>
    <xf numFmtId="5" fontId="2" fillId="6" borderId="0" xfId="0" applyNumberFormat="1" applyFont="1" applyFill="1" applyAlignment="1">
      <alignment horizontal="right"/>
    </xf>
    <xf numFmtId="9" fontId="3" fillId="6" borderId="0" xfId="0" applyNumberFormat="1" applyFont="1" applyFill="1" applyAlignment="1">
      <alignment horizontal="center"/>
    </xf>
    <xf numFmtId="39" fontId="2" fillId="0" borderId="0" xfId="0" applyNumberFormat="1" applyFont="1" applyAlignment="1">
      <alignment horizontal="center"/>
    </xf>
    <xf numFmtId="0" fontId="6" fillId="6" borderId="0" xfId="0" applyFont="1" applyFill="1" applyAlignment="1">
      <alignment horizontal="right"/>
    </xf>
    <xf numFmtId="39" fontId="6" fillId="6" borderId="0" xfId="0" applyNumberFormat="1" applyFont="1" applyFill="1" applyAlignment="1">
      <alignment horizontal="center"/>
    </xf>
    <xf numFmtId="37" fontId="3" fillId="6" borderId="0" xfId="1" applyNumberFormat="1" applyFont="1" applyFill="1"/>
    <xf numFmtId="0" fontId="2" fillId="4" borderId="0" xfId="0" applyFont="1" applyFill="1"/>
    <xf numFmtId="166" fontId="3" fillId="7" borderId="0" xfId="1" applyNumberFormat="1" applyFont="1" applyFill="1"/>
    <xf numFmtId="37" fontId="2" fillId="8" borderId="0" xfId="1" applyNumberFormat="1" applyFont="1" applyFill="1"/>
    <xf numFmtId="37" fontId="2" fillId="0" borderId="0" xfId="0" applyNumberFormat="1" applyFont="1"/>
    <xf numFmtId="0" fontId="2" fillId="7" borderId="0" xfId="0" applyFont="1" applyFill="1"/>
    <xf numFmtId="0" fontId="4" fillId="0" borderId="0" xfId="0" applyFont="1" applyAlignment="1">
      <alignment horizontal="left"/>
    </xf>
    <xf numFmtId="0" fontId="4" fillId="0" borderId="0" xfId="0" applyFont="1"/>
    <xf numFmtId="0" fontId="3" fillId="0" borderId="0" xfId="0" quotePrefix="1" applyFont="1" applyAlignment="1">
      <alignment horizontal="center"/>
    </xf>
    <xf numFmtId="165" fontId="3" fillId="0" borderId="0" xfId="2" applyNumberFormat="1" applyFont="1" applyAlignment="1">
      <alignment horizontal="center"/>
    </xf>
    <xf numFmtId="0" fontId="3" fillId="4" borderId="0" xfId="0" applyFont="1" applyFill="1"/>
    <xf numFmtId="0" fontId="2" fillId="0" borderId="0" xfId="0" applyFont="1" applyAlignment="1">
      <alignment horizontal="left" wrapText="1"/>
    </xf>
    <xf numFmtId="0" fontId="9" fillId="0" borderId="0" xfId="3" applyAlignment="1">
      <alignment horizontal="center" wrapText="1"/>
    </xf>
  </cellXfs>
  <cellStyles count="4">
    <cellStyle name="Currency" xfId="1" builtinId="4"/>
    <cellStyle name="Hyperlink" xfId="3" builtinId="8"/>
    <cellStyle name="Normal" xfId="0" builtinId="0"/>
    <cellStyle name="Percent" xfId="2" builtinId="5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D9D9D9"/>
      <color rgb="FFC4D7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pmorgan@unm.edu" TargetMode="External"/><Relationship Id="rId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47"/>
  <sheetViews>
    <sheetView tabSelected="1" topLeftCell="A105" workbookViewId="0">
      <selection activeCell="C131" sqref="C131"/>
    </sheetView>
  </sheetViews>
  <sheetFormatPr baseColWidth="10" defaultColWidth="10.6640625" defaultRowHeight="0" customHeight="1" zeroHeight="1" x14ac:dyDescent="0.15"/>
  <cols>
    <col min="1" max="1" width="29.5" style="13" customWidth="1"/>
    <col min="2" max="2" width="10.6640625" style="13" customWidth="1"/>
    <col min="3" max="3" width="7.6640625" style="13" customWidth="1"/>
    <col min="4" max="4" width="10.6640625" style="13" customWidth="1"/>
    <col min="5" max="5" width="0.33203125" style="13" customWidth="1"/>
    <col min="6" max="6" width="10.6640625" style="13" customWidth="1"/>
    <col min="7" max="7" width="7.6640625" style="13" customWidth="1"/>
    <col min="8" max="8" width="10.6640625" style="13" customWidth="1"/>
    <col min="9" max="9" width="0.33203125" style="13" customWidth="1"/>
    <col min="10" max="10" width="10.6640625" style="13" customWidth="1"/>
    <col min="11" max="11" width="7.6640625" style="13" customWidth="1"/>
    <col min="12" max="12" width="10.6640625" style="13" customWidth="1"/>
    <col min="13" max="13" width="0.33203125" style="13" customWidth="1"/>
    <col min="14" max="14" width="10.6640625" style="13" customWidth="1"/>
    <col min="15" max="15" width="7.6640625" style="13" customWidth="1"/>
    <col min="16" max="16" width="10.6640625" style="13" customWidth="1"/>
    <col min="17" max="17" width="0.33203125" style="13" customWidth="1"/>
    <col min="18" max="18" width="10.6640625" style="13" customWidth="1"/>
    <col min="19" max="19" width="7.6640625" style="13" customWidth="1"/>
    <col min="20" max="20" width="10.6640625" style="13" customWidth="1"/>
    <col min="21" max="21" width="0.33203125" style="13" customWidth="1"/>
    <col min="22" max="22" width="10.6640625" style="13" customWidth="1"/>
    <col min="23" max="23" width="7.6640625" style="13" customWidth="1"/>
    <col min="24" max="24" width="10.6640625" style="13" customWidth="1"/>
    <col min="25" max="25" width="0.33203125" style="13" customWidth="1"/>
    <col min="26" max="26" width="10.6640625" style="13" customWidth="1"/>
    <col min="27" max="27" width="7.6640625" style="13" customWidth="1"/>
    <col min="28" max="28" width="10.6640625" style="13" customWidth="1"/>
    <col min="29" max="29" width="0.33203125" style="45" customWidth="1"/>
    <col min="30" max="16384" width="10.6640625" style="13"/>
  </cols>
  <sheetData>
    <row r="1" spans="1:30" ht="12.75" customHeight="1" x14ac:dyDescent="0.15">
      <c r="A1" s="84" t="s">
        <v>139</v>
      </c>
      <c r="B1" s="84"/>
      <c r="C1" s="84"/>
      <c r="D1" s="14" t="s">
        <v>124</v>
      </c>
      <c r="E1" s="15"/>
      <c r="F1" s="16"/>
      <c r="H1" s="14" t="s">
        <v>125</v>
      </c>
      <c r="I1" s="15"/>
      <c r="J1" s="16"/>
      <c r="K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8"/>
    </row>
    <row r="2" spans="1:30" ht="12.75" customHeight="1" x14ac:dyDescent="0.15">
      <c r="A2" s="19" t="s">
        <v>59</v>
      </c>
      <c r="C2" s="17"/>
      <c r="D2" s="20" t="s">
        <v>122</v>
      </c>
      <c r="E2" s="21"/>
      <c r="F2" s="22" t="s">
        <v>126</v>
      </c>
      <c r="H2" s="20" t="s">
        <v>122</v>
      </c>
      <c r="I2" s="21"/>
      <c r="J2" s="22" t="s">
        <v>126</v>
      </c>
      <c r="K2" s="21"/>
      <c r="S2" s="17"/>
      <c r="T2" s="17"/>
      <c r="U2" s="17"/>
      <c r="V2" s="17"/>
      <c r="W2" s="17"/>
      <c r="X2" s="17"/>
      <c r="Y2" s="17"/>
      <c r="Z2" s="17"/>
      <c r="AA2" s="17"/>
      <c r="AB2" s="17"/>
      <c r="AC2" s="18"/>
    </row>
    <row r="3" spans="1:30" ht="12.75" customHeight="1" x14ac:dyDescent="0.15">
      <c r="A3" s="19" t="s">
        <v>7</v>
      </c>
      <c r="B3" s="8"/>
      <c r="C3" s="8"/>
      <c r="D3" s="1">
        <v>0.1666</v>
      </c>
      <c r="E3" s="23"/>
      <c r="F3" s="24">
        <f>F5*D3</f>
        <v>0</v>
      </c>
      <c r="G3" s="25"/>
      <c r="H3" s="1">
        <v>0.22220000000000001</v>
      </c>
      <c r="I3" s="23"/>
      <c r="J3" s="24">
        <f>J5*H3</f>
        <v>0</v>
      </c>
      <c r="K3" s="26"/>
      <c r="S3" s="8"/>
      <c r="T3" s="8"/>
      <c r="U3" s="8"/>
      <c r="V3" s="8"/>
      <c r="W3" s="8"/>
      <c r="X3" s="8"/>
      <c r="Y3" s="27"/>
      <c r="Z3" s="8"/>
      <c r="AA3" s="8"/>
      <c r="AB3" s="8"/>
      <c r="AC3" s="27"/>
    </row>
    <row r="4" spans="1:30" ht="12.75" customHeight="1" x14ac:dyDescent="0.15">
      <c r="A4" s="7" t="s">
        <v>135</v>
      </c>
      <c r="B4" s="8"/>
      <c r="C4" s="8"/>
      <c r="D4" s="21"/>
      <c r="E4" s="21"/>
      <c r="F4" s="28"/>
      <c r="H4" s="21"/>
      <c r="I4" s="21"/>
      <c r="J4" s="28"/>
      <c r="K4" s="26"/>
      <c r="S4" s="8"/>
      <c r="T4" s="8"/>
      <c r="U4" s="8"/>
      <c r="V4" s="8"/>
      <c r="W4" s="8"/>
      <c r="X4" s="8"/>
      <c r="Y4" s="27"/>
      <c r="Z4" s="8"/>
      <c r="AA4" s="8"/>
      <c r="AB4" s="8"/>
      <c r="AC4" s="27"/>
    </row>
    <row r="5" spans="1:30" ht="12.75" customHeight="1" x14ac:dyDescent="0.2">
      <c r="A5" s="9" t="s">
        <v>136</v>
      </c>
      <c r="B5" s="85" t="s">
        <v>137</v>
      </c>
      <c r="C5" s="85"/>
      <c r="D5" s="21"/>
      <c r="E5" s="21"/>
      <c r="F5" s="28"/>
      <c r="H5" s="21"/>
      <c r="I5" s="21"/>
      <c r="J5" s="28"/>
      <c r="K5" s="26"/>
      <c r="S5" s="8"/>
      <c r="T5" s="8"/>
      <c r="U5" s="8"/>
      <c r="V5" s="8"/>
      <c r="W5" s="8"/>
      <c r="X5" s="8"/>
      <c r="Y5" s="27"/>
      <c r="Z5" s="8"/>
      <c r="AA5" s="8"/>
      <c r="AB5" s="8"/>
      <c r="AC5" s="27"/>
    </row>
    <row r="6" spans="1:30" ht="12.75" customHeight="1" x14ac:dyDescent="0.15">
      <c r="A6" s="19" t="s">
        <v>108</v>
      </c>
      <c r="B6" s="29">
        <v>0.03</v>
      </c>
      <c r="C6" s="30"/>
      <c r="D6" s="31"/>
      <c r="E6" s="21"/>
      <c r="F6" s="26"/>
      <c r="G6" s="25"/>
      <c r="H6" s="31"/>
      <c r="I6" s="21"/>
      <c r="J6" s="26"/>
      <c r="K6" s="26"/>
      <c r="S6" s="8"/>
      <c r="T6" s="8"/>
      <c r="U6" s="8"/>
      <c r="V6" s="8"/>
      <c r="W6" s="8"/>
      <c r="X6" s="8"/>
      <c r="Y6" s="27"/>
      <c r="Z6" s="8"/>
      <c r="AA6" s="8"/>
      <c r="AB6" s="8"/>
      <c r="AC6" s="27"/>
    </row>
    <row r="7" spans="1:30" ht="12.75" customHeight="1" x14ac:dyDescent="0.15">
      <c r="A7" s="32" t="s">
        <v>109</v>
      </c>
      <c r="B7" s="29">
        <v>0.06</v>
      </c>
      <c r="C7" s="8"/>
      <c r="D7" s="33">
        <v>1</v>
      </c>
      <c r="E7" s="34"/>
      <c r="F7" s="35">
        <v>12</v>
      </c>
      <c r="G7" s="8"/>
      <c r="H7" s="33">
        <v>1</v>
      </c>
      <c r="I7" s="34"/>
      <c r="J7" s="35">
        <v>9</v>
      </c>
      <c r="K7" s="8"/>
      <c r="L7" s="8"/>
      <c r="M7" s="27"/>
      <c r="N7" s="8"/>
      <c r="O7" s="8"/>
      <c r="P7" s="8"/>
      <c r="Q7" s="27"/>
      <c r="R7" s="8"/>
      <c r="S7" s="8"/>
      <c r="T7" s="8"/>
      <c r="U7" s="27"/>
      <c r="V7" s="8"/>
      <c r="W7" s="8"/>
      <c r="X7" s="8"/>
      <c r="Y7" s="27"/>
      <c r="Z7" s="8"/>
      <c r="AA7" s="8"/>
      <c r="AB7" s="8"/>
      <c r="AC7" s="27"/>
    </row>
    <row r="8" spans="1:30" ht="12.75" customHeight="1" x14ac:dyDescent="0.15">
      <c r="C8" s="36" t="s">
        <v>81</v>
      </c>
      <c r="D8" s="36"/>
      <c r="E8" s="37"/>
      <c r="G8" s="36" t="s">
        <v>83</v>
      </c>
      <c r="H8" s="36"/>
      <c r="I8" s="37"/>
      <c r="K8" s="36" t="s">
        <v>128</v>
      </c>
      <c r="L8" s="36"/>
      <c r="M8" s="37"/>
      <c r="O8" s="36" t="s">
        <v>129</v>
      </c>
      <c r="P8" s="36"/>
      <c r="Q8" s="37"/>
      <c r="S8" s="36" t="s">
        <v>133</v>
      </c>
      <c r="T8" s="36"/>
      <c r="U8" s="37"/>
      <c r="W8" s="36" t="s">
        <v>140</v>
      </c>
      <c r="X8" s="36"/>
      <c r="Y8" s="37"/>
      <c r="AA8" s="36" t="s">
        <v>141</v>
      </c>
      <c r="AB8" s="36"/>
      <c r="AC8" s="37"/>
      <c r="AD8" s="36" t="s">
        <v>8</v>
      </c>
    </row>
    <row r="9" spans="1:30" ht="12.75" customHeight="1" x14ac:dyDescent="0.15">
      <c r="B9" s="38" t="s">
        <v>9</v>
      </c>
      <c r="C9" s="39"/>
      <c r="D9" s="38"/>
      <c r="E9" s="37"/>
      <c r="F9" s="38" t="s">
        <v>9</v>
      </c>
      <c r="G9" s="39"/>
      <c r="H9" s="38"/>
      <c r="I9" s="37"/>
      <c r="J9" s="38" t="s">
        <v>9</v>
      </c>
      <c r="K9" s="39"/>
      <c r="L9" s="38"/>
      <c r="M9" s="37"/>
      <c r="N9" s="38" t="s">
        <v>9</v>
      </c>
      <c r="O9" s="39"/>
      <c r="P9" s="38"/>
      <c r="Q9" s="37"/>
      <c r="R9" s="38" t="s">
        <v>9</v>
      </c>
      <c r="S9" s="39"/>
      <c r="T9" s="38"/>
      <c r="U9" s="37"/>
      <c r="V9" s="38" t="s">
        <v>9</v>
      </c>
      <c r="W9" s="39"/>
      <c r="X9" s="38"/>
      <c r="Y9" s="37"/>
      <c r="Z9" s="38" t="s">
        <v>9</v>
      </c>
      <c r="AA9" s="39"/>
      <c r="AB9" s="38"/>
      <c r="AC9" s="40"/>
      <c r="AD9" s="41"/>
    </row>
    <row r="10" spans="1:30" ht="12.75" customHeight="1" x14ac:dyDescent="0.15">
      <c r="B10" s="38" t="s">
        <v>10</v>
      </c>
      <c r="C10" s="39"/>
      <c r="D10" s="38"/>
      <c r="E10" s="37"/>
      <c r="F10" s="38" t="s">
        <v>10</v>
      </c>
      <c r="G10" s="39"/>
      <c r="H10" s="38"/>
      <c r="I10" s="37"/>
      <c r="J10" s="38" t="s">
        <v>10</v>
      </c>
      <c r="K10" s="39"/>
      <c r="L10" s="38"/>
      <c r="M10" s="37"/>
      <c r="N10" s="38" t="s">
        <v>10</v>
      </c>
      <c r="O10" s="39"/>
      <c r="P10" s="38"/>
      <c r="Q10" s="37"/>
      <c r="R10" s="38" t="s">
        <v>10</v>
      </c>
      <c r="S10" s="39"/>
      <c r="T10" s="38"/>
      <c r="U10" s="37"/>
      <c r="V10" s="38" t="s">
        <v>10</v>
      </c>
      <c r="W10" s="39"/>
      <c r="X10" s="38"/>
      <c r="Y10" s="37"/>
      <c r="Z10" s="38" t="s">
        <v>10</v>
      </c>
      <c r="AA10" s="39"/>
      <c r="AB10" s="38"/>
      <c r="AC10" s="40"/>
      <c r="AD10" s="41"/>
    </row>
    <row r="11" spans="1:30" ht="12" customHeight="1" x14ac:dyDescent="0.15">
      <c r="A11" s="42" t="s">
        <v>11</v>
      </c>
      <c r="B11" s="13" t="s">
        <v>12</v>
      </c>
      <c r="D11" s="36">
        <f>ROUND((C10-C9)/30,0)</f>
        <v>0</v>
      </c>
      <c r="E11" s="37"/>
      <c r="F11" s="13" t="s">
        <v>12</v>
      </c>
      <c r="H11" s="36">
        <f>ROUND((G10-G9)/30,0)</f>
        <v>0</v>
      </c>
      <c r="I11" s="37"/>
      <c r="J11" s="13" t="s">
        <v>12</v>
      </c>
      <c r="L11" s="36">
        <f>ROUND((K10-K9)/30,0)</f>
        <v>0</v>
      </c>
      <c r="M11" s="37"/>
      <c r="N11" s="13" t="s">
        <v>12</v>
      </c>
      <c r="P11" s="36">
        <f>ROUND((O10-O9)/30,0)</f>
        <v>0</v>
      </c>
      <c r="Q11" s="37"/>
      <c r="R11" s="13" t="s">
        <v>12</v>
      </c>
      <c r="T11" s="36">
        <f>ROUND((S10-S9)/30,0)</f>
        <v>0</v>
      </c>
      <c r="U11" s="37"/>
      <c r="V11" s="13" t="s">
        <v>12</v>
      </c>
      <c r="X11" s="36">
        <f>ROUND((W10-W9)/30,0)</f>
        <v>0</v>
      </c>
      <c r="Y11" s="37"/>
      <c r="Z11" s="13" t="s">
        <v>12</v>
      </c>
      <c r="AB11" s="36">
        <f>ROUND((AA10-AA9)/30,0)</f>
        <v>0</v>
      </c>
      <c r="AC11" s="37"/>
      <c r="AD11" s="36">
        <f>ROUND((D11+H11+L11+P11+T11+X11+AB11),0)</f>
        <v>0</v>
      </c>
    </row>
    <row r="12" spans="1:30" ht="12.75" customHeight="1" x14ac:dyDescent="0.15">
      <c r="A12" s="43" t="s">
        <v>110</v>
      </c>
      <c r="E12" s="44"/>
      <c r="I12" s="44"/>
      <c r="M12" s="44"/>
      <c r="Q12" s="44"/>
      <c r="U12" s="44"/>
      <c r="Y12" s="44"/>
      <c r="AD12" s="46"/>
    </row>
    <row r="13" spans="1:30" ht="12.75" customHeight="1" x14ac:dyDescent="0.15">
      <c r="A13" s="42" t="s">
        <v>111</v>
      </c>
      <c r="B13" s="42" t="s">
        <v>14</v>
      </c>
      <c r="C13" s="42" t="s">
        <v>17</v>
      </c>
      <c r="D13" s="42" t="s">
        <v>15</v>
      </c>
      <c r="E13" s="44"/>
      <c r="F13" s="42" t="s">
        <v>14</v>
      </c>
      <c r="G13" s="42" t="s">
        <v>17</v>
      </c>
      <c r="H13" s="42" t="s">
        <v>15</v>
      </c>
      <c r="I13" s="44"/>
      <c r="J13" s="42" t="s">
        <v>14</v>
      </c>
      <c r="K13" s="42" t="s">
        <v>17</v>
      </c>
      <c r="L13" s="42" t="s">
        <v>15</v>
      </c>
      <c r="M13" s="44"/>
      <c r="N13" s="42" t="s">
        <v>14</v>
      </c>
      <c r="O13" s="42" t="s">
        <v>17</v>
      </c>
      <c r="P13" s="42" t="s">
        <v>15</v>
      </c>
      <c r="Q13" s="44"/>
      <c r="R13" s="42" t="s">
        <v>14</v>
      </c>
      <c r="S13" s="42" t="s">
        <v>17</v>
      </c>
      <c r="T13" s="42" t="s">
        <v>15</v>
      </c>
      <c r="U13" s="44"/>
      <c r="V13" s="42" t="s">
        <v>14</v>
      </c>
      <c r="W13" s="42" t="s">
        <v>17</v>
      </c>
      <c r="X13" s="42" t="s">
        <v>15</v>
      </c>
      <c r="Y13" s="44"/>
      <c r="Z13" s="42" t="s">
        <v>14</v>
      </c>
      <c r="AA13" s="42" t="s">
        <v>17</v>
      </c>
      <c r="AB13" s="42" t="s">
        <v>15</v>
      </c>
      <c r="AC13" s="47"/>
      <c r="AD13" s="46"/>
    </row>
    <row r="14" spans="1:30" ht="12.75" customHeight="1" x14ac:dyDescent="0.15">
      <c r="A14" s="13" t="s">
        <v>84</v>
      </c>
      <c r="B14" s="48"/>
      <c r="C14" s="49"/>
      <c r="D14" s="11">
        <f>(B14/9)*C14</f>
        <v>0</v>
      </c>
      <c r="E14" s="44"/>
      <c r="F14" s="11">
        <f t="shared" ref="F14:F23" si="0">B14*(1+$B$6)</f>
        <v>0</v>
      </c>
      <c r="G14" s="50"/>
      <c r="H14" s="11">
        <f>(F14/9)*G14</f>
        <v>0</v>
      </c>
      <c r="I14" s="44"/>
      <c r="J14" s="11">
        <f t="shared" ref="J14:J23" si="1">F14*(1+$B$6)</f>
        <v>0</v>
      </c>
      <c r="K14" s="50"/>
      <c r="L14" s="11">
        <f>(J14/9)*K14</f>
        <v>0</v>
      </c>
      <c r="M14" s="44"/>
      <c r="N14" s="11">
        <f t="shared" ref="N14:N23" si="2">J14*(1+$B$6)</f>
        <v>0</v>
      </c>
      <c r="O14" s="50"/>
      <c r="P14" s="11">
        <f>(N14/9)*O14</f>
        <v>0</v>
      </c>
      <c r="Q14" s="44"/>
      <c r="R14" s="11">
        <f t="shared" ref="R14:R23" si="3">N14*(1+$B$6)</f>
        <v>0</v>
      </c>
      <c r="S14" s="50"/>
      <c r="T14" s="11">
        <f>(R14/9)*S14</f>
        <v>0</v>
      </c>
      <c r="U14" s="44"/>
      <c r="V14" s="11">
        <f t="shared" ref="V14:V23" si="4">R14*(1+$B$6)</f>
        <v>0</v>
      </c>
      <c r="W14" s="50"/>
      <c r="X14" s="11">
        <f>(V14/9)*W14</f>
        <v>0</v>
      </c>
      <c r="Y14" s="44"/>
      <c r="Z14" s="11">
        <f t="shared" ref="Z14:Z23" si="5">V14*(1+$B$6)</f>
        <v>0</v>
      </c>
      <c r="AA14" s="50"/>
      <c r="AB14" s="11">
        <f>(Z14/9)*AA14</f>
        <v>0</v>
      </c>
      <c r="AC14" s="51"/>
      <c r="AD14" s="11">
        <f>SUM(D14,H14,L14,P14,T14,X14,AB14)</f>
        <v>0</v>
      </c>
    </row>
    <row r="15" spans="1:30" ht="12.75" customHeight="1" x14ac:dyDescent="0.15">
      <c r="A15" s="13" t="s">
        <v>85</v>
      </c>
      <c r="B15" s="48"/>
      <c r="C15" s="50"/>
      <c r="D15" s="11">
        <f t="shared" ref="D15:D23" si="6">(B15/9)*C15</f>
        <v>0</v>
      </c>
      <c r="E15" s="44"/>
      <c r="F15" s="11">
        <f t="shared" si="0"/>
        <v>0</v>
      </c>
      <c r="G15" s="50"/>
      <c r="H15" s="11">
        <f t="shared" ref="H15:H23" si="7">(F15/9)*G15</f>
        <v>0</v>
      </c>
      <c r="I15" s="44"/>
      <c r="J15" s="11">
        <f t="shared" si="1"/>
        <v>0</v>
      </c>
      <c r="K15" s="50"/>
      <c r="L15" s="11">
        <f t="shared" ref="L15:L23" si="8">(J15/9)*K15</f>
        <v>0</v>
      </c>
      <c r="M15" s="44"/>
      <c r="N15" s="11">
        <f t="shared" si="2"/>
        <v>0</v>
      </c>
      <c r="O15" s="50"/>
      <c r="P15" s="11">
        <f t="shared" ref="P15:P23" si="9">(N15/9)*O15</f>
        <v>0</v>
      </c>
      <c r="Q15" s="44"/>
      <c r="R15" s="11">
        <f t="shared" si="3"/>
        <v>0</v>
      </c>
      <c r="S15" s="50"/>
      <c r="T15" s="11">
        <f t="shared" ref="T15:T23" si="10">(R15/9)*S15</f>
        <v>0</v>
      </c>
      <c r="U15" s="44"/>
      <c r="V15" s="11">
        <f t="shared" si="4"/>
        <v>0</v>
      </c>
      <c r="W15" s="50"/>
      <c r="X15" s="11">
        <f t="shared" ref="X15:X23" si="11">(V15/9)*W15</f>
        <v>0</v>
      </c>
      <c r="Y15" s="44"/>
      <c r="Z15" s="11">
        <f t="shared" si="5"/>
        <v>0</v>
      </c>
      <c r="AA15" s="50"/>
      <c r="AB15" s="11">
        <f t="shared" ref="AB15:AB23" si="12">(Z15/9)*AA15</f>
        <v>0</v>
      </c>
      <c r="AC15" s="51"/>
      <c r="AD15" s="11">
        <f t="shared" ref="AD15:AD23" si="13">SUM(D15,H15,L15,P15,T15,X15,AB15)</f>
        <v>0</v>
      </c>
    </row>
    <row r="16" spans="1:30" ht="12.75" customHeight="1" x14ac:dyDescent="0.15">
      <c r="A16" s="13" t="s">
        <v>86</v>
      </c>
      <c r="B16" s="48"/>
      <c r="C16" s="50"/>
      <c r="D16" s="11">
        <f t="shared" si="6"/>
        <v>0</v>
      </c>
      <c r="E16" s="12"/>
      <c r="F16" s="11">
        <f t="shared" si="0"/>
        <v>0</v>
      </c>
      <c r="G16" s="50"/>
      <c r="H16" s="11">
        <f t="shared" si="7"/>
        <v>0</v>
      </c>
      <c r="I16" s="12"/>
      <c r="J16" s="11">
        <f t="shared" si="1"/>
        <v>0</v>
      </c>
      <c r="K16" s="50"/>
      <c r="L16" s="11">
        <f t="shared" si="8"/>
        <v>0</v>
      </c>
      <c r="M16" s="12"/>
      <c r="N16" s="11">
        <f t="shared" si="2"/>
        <v>0</v>
      </c>
      <c r="O16" s="50"/>
      <c r="P16" s="11">
        <f t="shared" si="9"/>
        <v>0</v>
      </c>
      <c r="Q16" s="12"/>
      <c r="R16" s="11">
        <f t="shared" si="3"/>
        <v>0</v>
      </c>
      <c r="S16" s="50"/>
      <c r="T16" s="11">
        <f t="shared" si="10"/>
        <v>0</v>
      </c>
      <c r="U16" s="12"/>
      <c r="V16" s="11">
        <f t="shared" si="4"/>
        <v>0</v>
      </c>
      <c r="W16" s="50"/>
      <c r="X16" s="11">
        <f t="shared" si="11"/>
        <v>0</v>
      </c>
      <c r="Y16" s="12"/>
      <c r="Z16" s="11">
        <f t="shared" si="5"/>
        <v>0</v>
      </c>
      <c r="AA16" s="50"/>
      <c r="AB16" s="11">
        <f t="shared" si="12"/>
        <v>0</v>
      </c>
      <c r="AC16" s="51"/>
      <c r="AD16" s="11">
        <f t="shared" si="13"/>
        <v>0</v>
      </c>
    </row>
    <row r="17" spans="1:30" ht="12.75" customHeight="1" x14ac:dyDescent="0.15">
      <c r="A17" s="13" t="s">
        <v>87</v>
      </c>
      <c r="B17" s="48"/>
      <c r="C17" s="49"/>
      <c r="D17" s="11">
        <f t="shared" si="6"/>
        <v>0</v>
      </c>
      <c r="E17" s="12"/>
      <c r="F17" s="11">
        <f t="shared" si="0"/>
        <v>0</v>
      </c>
      <c r="G17" s="50"/>
      <c r="H17" s="11">
        <f t="shared" si="7"/>
        <v>0</v>
      </c>
      <c r="I17" s="12"/>
      <c r="J17" s="11">
        <f t="shared" si="1"/>
        <v>0</v>
      </c>
      <c r="K17" s="50"/>
      <c r="L17" s="11">
        <f t="shared" si="8"/>
        <v>0</v>
      </c>
      <c r="M17" s="12"/>
      <c r="N17" s="11">
        <f t="shared" si="2"/>
        <v>0</v>
      </c>
      <c r="O17" s="50"/>
      <c r="P17" s="11">
        <f t="shared" si="9"/>
        <v>0</v>
      </c>
      <c r="Q17" s="12"/>
      <c r="R17" s="11">
        <f t="shared" si="3"/>
        <v>0</v>
      </c>
      <c r="S17" s="50"/>
      <c r="T17" s="11">
        <f t="shared" si="10"/>
        <v>0</v>
      </c>
      <c r="U17" s="12"/>
      <c r="V17" s="11">
        <f t="shared" si="4"/>
        <v>0</v>
      </c>
      <c r="W17" s="50"/>
      <c r="X17" s="11">
        <f t="shared" si="11"/>
        <v>0</v>
      </c>
      <c r="Y17" s="12"/>
      <c r="Z17" s="11">
        <f t="shared" si="5"/>
        <v>0</v>
      </c>
      <c r="AA17" s="50"/>
      <c r="AB17" s="11">
        <f t="shared" si="12"/>
        <v>0</v>
      </c>
      <c r="AC17" s="51"/>
      <c r="AD17" s="11">
        <f t="shared" si="13"/>
        <v>0</v>
      </c>
    </row>
    <row r="18" spans="1:30" ht="12.75" customHeight="1" x14ac:dyDescent="0.15">
      <c r="A18" s="13" t="s">
        <v>88</v>
      </c>
      <c r="B18" s="48"/>
      <c r="C18" s="50"/>
      <c r="D18" s="11">
        <f t="shared" si="6"/>
        <v>0</v>
      </c>
      <c r="E18" s="12"/>
      <c r="F18" s="11">
        <f t="shared" si="0"/>
        <v>0</v>
      </c>
      <c r="G18" s="50"/>
      <c r="H18" s="11">
        <f t="shared" si="7"/>
        <v>0</v>
      </c>
      <c r="I18" s="12"/>
      <c r="J18" s="11">
        <f t="shared" si="1"/>
        <v>0</v>
      </c>
      <c r="K18" s="50"/>
      <c r="L18" s="11">
        <f t="shared" si="8"/>
        <v>0</v>
      </c>
      <c r="M18" s="12"/>
      <c r="N18" s="11">
        <f t="shared" si="2"/>
        <v>0</v>
      </c>
      <c r="O18" s="50"/>
      <c r="P18" s="11">
        <f t="shared" si="9"/>
        <v>0</v>
      </c>
      <c r="Q18" s="12"/>
      <c r="R18" s="11">
        <f t="shared" si="3"/>
        <v>0</v>
      </c>
      <c r="S18" s="50"/>
      <c r="T18" s="11">
        <f t="shared" si="10"/>
        <v>0</v>
      </c>
      <c r="U18" s="12"/>
      <c r="V18" s="11">
        <f t="shared" si="4"/>
        <v>0</v>
      </c>
      <c r="W18" s="50"/>
      <c r="X18" s="11">
        <f t="shared" si="11"/>
        <v>0</v>
      </c>
      <c r="Y18" s="12"/>
      <c r="Z18" s="11">
        <f t="shared" si="5"/>
        <v>0</v>
      </c>
      <c r="AA18" s="50"/>
      <c r="AB18" s="11">
        <f t="shared" si="12"/>
        <v>0</v>
      </c>
      <c r="AC18" s="51"/>
      <c r="AD18" s="11">
        <f t="shared" si="13"/>
        <v>0</v>
      </c>
    </row>
    <row r="19" spans="1:30" ht="12.75" customHeight="1" x14ac:dyDescent="0.15">
      <c r="A19" s="13" t="s">
        <v>89</v>
      </c>
      <c r="B19" s="48"/>
      <c r="C19" s="50"/>
      <c r="D19" s="11">
        <f t="shared" si="6"/>
        <v>0</v>
      </c>
      <c r="E19" s="12"/>
      <c r="F19" s="11">
        <f t="shared" si="0"/>
        <v>0</v>
      </c>
      <c r="G19" s="50"/>
      <c r="H19" s="11">
        <f t="shared" si="7"/>
        <v>0</v>
      </c>
      <c r="I19" s="12"/>
      <c r="J19" s="11">
        <f t="shared" si="1"/>
        <v>0</v>
      </c>
      <c r="K19" s="50"/>
      <c r="L19" s="11">
        <f t="shared" si="8"/>
        <v>0</v>
      </c>
      <c r="M19" s="12"/>
      <c r="N19" s="11">
        <f t="shared" si="2"/>
        <v>0</v>
      </c>
      <c r="O19" s="50"/>
      <c r="P19" s="11">
        <f t="shared" si="9"/>
        <v>0</v>
      </c>
      <c r="Q19" s="12"/>
      <c r="R19" s="11">
        <f t="shared" si="3"/>
        <v>0</v>
      </c>
      <c r="S19" s="50"/>
      <c r="T19" s="11">
        <f t="shared" si="10"/>
        <v>0</v>
      </c>
      <c r="U19" s="12"/>
      <c r="V19" s="11">
        <f t="shared" si="4"/>
        <v>0</v>
      </c>
      <c r="W19" s="50"/>
      <c r="X19" s="11">
        <f t="shared" si="11"/>
        <v>0</v>
      </c>
      <c r="Y19" s="12"/>
      <c r="Z19" s="11">
        <f t="shared" si="5"/>
        <v>0</v>
      </c>
      <c r="AA19" s="50"/>
      <c r="AB19" s="11">
        <f t="shared" si="12"/>
        <v>0</v>
      </c>
      <c r="AC19" s="51"/>
      <c r="AD19" s="11">
        <f t="shared" si="13"/>
        <v>0</v>
      </c>
    </row>
    <row r="20" spans="1:30" ht="12.75" customHeight="1" x14ac:dyDescent="0.15">
      <c r="A20" s="13" t="s">
        <v>90</v>
      </c>
      <c r="B20" s="48"/>
      <c r="C20" s="50"/>
      <c r="D20" s="11">
        <f t="shared" si="6"/>
        <v>0</v>
      </c>
      <c r="E20" s="12"/>
      <c r="F20" s="11">
        <f t="shared" si="0"/>
        <v>0</v>
      </c>
      <c r="G20" s="50"/>
      <c r="H20" s="11">
        <f t="shared" si="7"/>
        <v>0</v>
      </c>
      <c r="I20" s="12"/>
      <c r="J20" s="11">
        <f t="shared" si="1"/>
        <v>0</v>
      </c>
      <c r="K20" s="50"/>
      <c r="L20" s="11">
        <f t="shared" si="8"/>
        <v>0</v>
      </c>
      <c r="M20" s="12"/>
      <c r="N20" s="11">
        <f t="shared" si="2"/>
        <v>0</v>
      </c>
      <c r="O20" s="50"/>
      <c r="P20" s="11">
        <f t="shared" si="9"/>
        <v>0</v>
      </c>
      <c r="Q20" s="12"/>
      <c r="R20" s="11">
        <f t="shared" si="3"/>
        <v>0</v>
      </c>
      <c r="S20" s="50"/>
      <c r="T20" s="11">
        <f t="shared" si="10"/>
        <v>0</v>
      </c>
      <c r="U20" s="12"/>
      <c r="V20" s="11">
        <f t="shared" si="4"/>
        <v>0</v>
      </c>
      <c r="W20" s="50"/>
      <c r="X20" s="11">
        <f t="shared" si="11"/>
        <v>0</v>
      </c>
      <c r="Y20" s="12"/>
      <c r="Z20" s="11">
        <f t="shared" si="5"/>
        <v>0</v>
      </c>
      <c r="AA20" s="50"/>
      <c r="AB20" s="11">
        <f t="shared" si="12"/>
        <v>0</v>
      </c>
      <c r="AC20" s="51"/>
      <c r="AD20" s="11">
        <f t="shared" si="13"/>
        <v>0</v>
      </c>
    </row>
    <row r="21" spans="1:30" ht="12.75" customHeight="1" x14ac:dyDescent="0.15">
      <c r="A21" s="13" t="s">
        <v>91</v>
      </c>
      <c r="B21" s="48"/>
      <c r="C21" s="50"/>
      <c r="D21" s="11">
        <f t="shared" si="6"/>
        <v>0</v>
      </c>
      <c r="E21" s="12"/>
      <c r="F21" s="11">
        <f t="shared" si="0"/>
        <v>0</v>
      </c>
      <c r="G21" s="50"/>
      <c r="H21" s="11">
        <f t="shared" si="7"/>
        <v>0</v>
      </c>
      <c r="I21" s="12"/>
      <c r="J21" s="11">
        <f t="shared" si="1"/>
        <v>0</v>
      </c>
      <c r="K21" s="50"/>
      <c r="L21" s="11">
        <f t="shared" si="8"/>
        <v>0</v>
      </c>
      <c r="M21" s="12"/>
      <c r="N21" s="11">
        <f t="shared" si="2"/>
        <v>0</v>
      </c>
      <c r="O21" s="50"/>
      <c r="P21" s="11">
        <f t="shared" si="9"/>
        <v>0</v>
      </c>
      <c r="Q21" s="12"/>
      <c r="R21" s="11">
        <f t="shared" si="3"/>
        <v>0</v>
      </c>
      <c r="S21" s="50"/>
      <c r="T21" s="11">
        <f t="shared" si="10"/>
        <v>0</v>
      </c>
      <c r="U21" s="12"/>
      <c r="V21" s="11">
        <f t="shared" si="4"/>
        <v>0</v>
      </c>
      <c r="W21" s="50"/>
      <c r="X21" s="11">
        <f t="shared" si="11"/>
        <v>0</v>
      </c>
      <c r="Y21" s="12"/>
      <c r="Z21" s="11">
        <f t="shared" si="5"/>
        <v>0</v>
      </c>
      <c r="AA21" s="50"/>
      <c r="AB21" s="11">
        <f t="shared" si="12"/>
        <v>0</v>
      </c>
      <c r="AC21" s="51"/>
      <c r="AD21" s="11">
        <f t="shared" si="13"/>
        <v>0</v>
      </c>
    </row>
    <row r="22" spans="1:30" ht="12.75" customHeight="1" x14ac:dyDescent="0.15">
      <c r="A22" s="13" t="s">
        <v>92</v>
      </c>
      <c r="B22" s="48"/>
      <c r="C22" s="50"/>
      <c r="D22" s="11">
        <f t="shared" si="6"/>
        <v>0</v>
      </c>
      <c r="E22" s="12"/>
      <c r="F22" s="11">
        <f t="shared" si="0"/>
        <v>0</v>
      </c>
      <c r="G22" s="50"/>
      <c r="H22" s="11">
        <f t="shared" si="7"/>
        <v>0</v>
      </c>
      <c r="I22" s="12"/>
      <c r="J22" s="11">
        <f t="shared" si="1"/>
        <v>0</v>
      </c>
      <c r="K22" s="50"/>
      <c r="L22" s="11">
        <f t="shared" si="8"/>
        <v>0</v>
      </c>
      <c r="M22" s="12"/>
      <c r="N22" s="11">
        <f t="shared" si="2"/>
        <v>0</v>
      </c>
      <c r="O22" s="50"/>
      <c r="P22" s="11">
        <f t="shared" si="9"/>
        <v>0</v>
      </c>
      <c r="Q22" s="12"/>
      <c r="R22" s="11">
        <f t="shared" si="3"/>
        <v>0</v>
      </c>
      <c r="S22" s="50"/>
      <c r="T22" s="11">
        <f t="shared" si="10"/>
        <v>0</v>
      </c>
      <c r="U22" s="12"/>
      <c r="V22" s="11">
        <f t="shared" si="4"/>
        <v>0</v>
      </c>
      <c r="W22" s="50"/>
      <c r="X22" s="11">
        <f t="shared" si="11"/>
        <v>0</v>
      </c>
      <c r="Y22" s="12"/>
      <c r="Z22" s="11">
        <f t="shared" si="5"/>
        <v>0</v>
      </c>
      <c r="AA22" s="50"/>
      <c r="AB22" s="11">
        <f t="shared" si="12"/>
        <v>0</v>
      </c>
      <c r="AC22" s="51"/>
      <c r="AD22" s="11">
        <f t="shared" si="13"/>
        <v>0</v>
      </c>
    </row>
    <row r="23" spans="1:30" ht="12.75" customHeight="1" x14ac:dyDescent="0.15">
      <c r="A23" s="13" t="s">
        <v>93</v>
      </c>
      <c r="B23" s="48"/>
      <c r="C23" s="50"/>
      <c r="D23" s="11">
        <f t="shared" si="6"/>
        <v>0</v>
      </c>
      <c r="E23" s="12"/>
      <c r="F23" s="11">
        <f t="shared" si="0"/>
        <v>0</v>
      </c>
      <c r="G23" s="50"/>
      <c r="H23" s="11">
        <f t="shared" si="7"/>
        <v>0</v>
      </c>
      <c r="I23" s="12"/>
      <c r="J23" s="11">
        <f t="shared" si="1"/>
        <v>0</v>
      </c>
      <c r="K23" s="50"/>
      <c r="L23" s="11">
        <f t="shared" si="8"/>
        <v>0</v>
      </c>
      <c r="M23" s="12"/>
      <c r="N23" s="11">
        <f t="shared" si="2"/>
        <v>0</v>
      </c>
      <c r="O23" s="50"/>
      <c r="P23" s="11">
        <f t="shared" si="9"/>
        <v>0</v>
      </c>
      <c r="Q23" s="12"/>
      <c r="R23" s="11">
        <f t="shared" si="3"/>
        <v>0</v>
      </c>
      <c r="S23" s="50"/>
      <c r="T23" s="11">
        <f t="shared" si="10"/>
        <v>0</v>
      </c>
      <c r="U23" s="12"/>
      <c r="V23" s="11">
        <f t="shared" si="4"/>
        <v>0</v>
      </c>
      <c r="W23" s="50"/>
      <c r="X23" s="11">
        <f t="shared" si="11"/>
        <v>0</v>
      </c>
      <c r="Y23" s="12"/>
      <c r="Z23" s="11">
        <f t="shared" si="5"/>
        <v>0</v>
      </c>
      <c r="AA23" s="50"/>
      <c r="AB23" s="11">
        <f t="shared" si="12"/>
        <v>0</v>
      </c>
      <c r="AC23" s="51"/>
      <c r="AD23" s="11">
        <f t="shared" si="13"/>
        <v>0</v>
      </c>
    </row>
    <row r="24" spans="1:30" ht="12.75" customHeight="1" x14ac:dyDescent="0.15">
      <c r="D24" s="52"/>
      <c r="E24" s="12"/>
      <c r="F24" s="46"/>
      <c r="G24" s="42"/>
      <c r="H24" s="52"/>
      <c r="I24" s="12"/>
      <c r="J24" s="46"/>
      <c r="K24" s="42"/>
      <c r="L24" s="52"/>
      <c r="M24" s="12"/>
      <c r="O24" s="42"/>
      <c r="P24" s="52"/>
      <c r="Q24" s="12"/>
      <c r="S24" s="42"/>
      <c r="T24" s="52"/>
      <c r="U24" s="12"/>
      <c r="W24" s="42"/>
      <c r="X24" s="52"/>
      <c r="Y24" s="12"/>
      <c r="AA24" s="42"/>
      <c r="AB24" s="52"/>
      <c r="AC24" s="12"/>
      <c r="AD24" s="46"/>
    </row>
    <row r="25" spans="1:30" ht="12.75" customHeight="1" x14ac:dyDescent="0.15">
      <c r="A25" s="53" t="s">
        <v>16</v>
      </c>
      <c r="B25" s="54"/>
      <c r="C25" s="53"/>
      <c r="D25" s="55">
        <f>SUM(D14:D23)</f>
        <v>0</v>
      </c>
      <c r="E25" s="12"/>
      <c r="F25" s="56"/>
      <c r="G25" s="53"/>
      <c r="H25" s="55">
        <f>SUM(H14:H23)</f>
        <v>0</v>
      </c>
      <c r="I25" s="12"/>
      <c r="J25" s="56"/>
      <c r="K25" s="53"/>
      <c r="L25" s="55">
        <f>SUM(L14:L23)</f>
        <v>0</v>
      </c>
      <c r="M25" s="12"/>
      <c r="N25" s="57"/>
      <c r="O25" s="53"/>
      <c r="P25" s="55">
        <f>SUM(P14:P23)</f>
        <v>0</v>
      </c>
      <c r="Q25" s="12"/>
      <c r="R25" s="57"/>
      <c r="S25" s="53"/>
      <c r="T25" s="55">
        <f>SUM(T14:T23)</f>
        <v>0</v>
      </c>
      <c r="U25" s="12"/>
      <c r="V25" s="57"/>
      <c r="W25" s="53"/>
      <c r="X25" s="55">
        <f>SUM(X14:X23)</f>
        <v>0</v>
      </c>
      <c r="Y25" s="12"/>
      <c r="Z25" s="57"/>
      <c r="AA25" s="53"/>
      <c r="AB25" s="55">
        <f>SUM(AB14:AB23)</f>
        <v>0</v>
      </c>
      <c r="AC25" s="51"/>
      <c r="AD25" s="55">
        <f>SUM(D25,H25,L25,P25,T25,X25,AB25)</f>
        <v>0</v>
      </c>
    </row>
    <row r="26" spans="1:30" ht="12.75" customHeight="1" x14ac:dyDescent="0.15">
      <c r="A26" s="42" t="s">
        <v>60</v>
      </c>
      <c r="B26" s="42" t="s">
        <v>14</v>
      </c>
      <c r="C26" s="42" t="s">
        <v>17</v>
      </c>
      <c r="D26" s="42" t="s">
        <v>15</v>
      </c>
      <c r="E26" s="12"/>
      <c r="F26" s="42" t="s">
        <v>14</v>
      </c>
      <c r="G26" s="42" t="s">
        <v>17</v>
      </c>
      <c r="H26" s="42" t="s">
        <v>15</v>
      </c>
      <c r="I26" s="12"/>
      <c r="J26" s="42" t="s">
        <v>14</v>
      </c>
      <c r="K26" s="42" t="s">
        <v>17</v>
      </c>
      <c r="L26" s="42" t="s">
        <v>15</v>
      </c>
      <c r="M26" s="12"/>
      <c r="N26" s="42" t="s">
        <v>14</v>
      </c>
      <c r="O26" s="42" t="s">
        <v>17</v>
      </c>
      <c r="P26" s="42" t="s">
        <v>15</v>
      </c>
      <c r="Q26" s="12"/>
      <c r="R26" s="42" t="s">
        <v>14</v>
      </c>
      <c r="S26" s="42" t="s">
        <v>17</v>
      </c>
      <c r="T26" s="42" t="s">
        <v>15</v>
      </c>
      <c r="U26" s="12"/>
      <c r="V26" s="42" t="s">
        <v>14</v>
      </c>
      <c r="W26" s="42" t="s">
        <v>17</v>
      </c>
      <c r="X26" s="42" t="s">
        <v>15</v>
      </c>
      <c r="Y26" s="12"/>
      <c r="Z26" s="42" t="s">
        <v>14</v>
      </c>
      <c r="AA26" s="42" t="s">
        <v>17</v>
      </c>
      <c r="AB26" s="42" t="s">
        <v>15</v>
      </c>
      <c r="AC26" s="47"/>
      <c r="AD26" s="52"/>
    </row>
    <row r="27" spans="1:30" ht="12.75" customHeight="1" x14ac:dyDescent="0.15">
      <c r="A27" s="13" t="s">
        <v>94</v>
      </c>
      <c r="B27" s="48"/>
      <c r="C27" s="50"/>
      <c r="D27" s="11">
        <f>(B27/9)*C27</f>
        <v>0</v>
      </c>
      <c r="E27" s="44"/>
      <c r="F27" s="11">
        <f>B27*(1+$B$6)</f>
        <v>0</v>
      </c>
      <c r="G27" s="50"/>
      <c r="H27" s="11">
        <f>(F27/9)*G27</f>
        <v>0</v>
      </c>
      <c r="I27" s="44"/>
      <c r="J27" s="11">
        <f>F27*(1+$B$6)</f>
        <v>0</v>
      </c>
      <c r="K27" s="50"/>
      <c r="L27" s="11">
        <f>(J27/9)*K27</f>
        <v>0</v>
      </c>
      <c r="M27" s="44"/>
      <c r="N27" s="11">
        <f>J27*(1+$B$6)</f>
        <v>0</v>
      </c>
      <c r="O27" s="50"/>
      <c r="P27" s="11">
        <f>(N27/9)*O27</f>
        <v>0</v>
      </c>
      <c r="Q27" s="44"/>
      <c r="R27" s="11">
        <f>N27*(1+$B$6)</f>
        <v>0</v>
      </c>
      <c r="S27" s="50"/>
      <c r="T27" s="11">
        <f>(R27/9)*S27</f>
        <v>0</v>
      </c>
      <c r="U27" s="44"/>
      <c r="V27" s="11">
        <f>R27*(1+$B$6)</f>
        <v>0</v>
      </c>
      <c r="W27" s="50"/>
      <c r="X27" s="11">
        <f>(V27/9)*W27</f>
        <v>0</v>
      </c>
      <c r="Y27" s="44"/>
      <c r="Z27" s="11">
        <f>V27*(1+$B$6)</f>
        <v>0</v>
      </c>
      <c r="AA27" s="50"/>
      <c r="AB27" s="11">
        <f>(Z27/9)*AA27</f>
        <v>0</v>
      </c>
      <c r="AC27" s="51"/>
      <c r="AD27" s="11">
        <f t="shared" ref="AD27:AD30" si="14">SUM(D27,H27,L27,P27,T27,X27,AB27)</f>
        <v>0</v>
      </c>
    </row>
    <row r="28" spans="1:30" ht="12.75" customHeight="1" x14ac:dyDescent="0.15">
      <c r="A28" s="13" t="s">
        <v>95</v>
      </c>
      <c r="B28" s="48"/>
      <c r="C28" s="50"/>
      <c r="D28" s="11">
        <f t="shared" ref="D28:D30" si="15">(B28/9)*C28</f>
        <v>0</v>
      </c>
      <c r="E28" s="44"/>
      <c r="F28" s="11">
        <f>B28*(1+$B$6)</f>
        <v>0</v>
      </c>
      <c r="G28" s="50"/>
      <c r="H28" s="11">
        <f t="shared" ref="H28:H30" si="16">(F28/9)*G28</f>
        <v>0</v>
      </c>
      <c r="I28" s="44"/>
      <c r="J28" s="11">
        <f>F28*(1+$B$6)</f>
        <v>0</v>
      </c>
      <c r="K28" s="50"/>
      <c r="L28" s="11">
        <f t="shared" ref="L28:L30" si="17">(J28/9)*K28</f>
        <v>0</v>
      </c>
      <c r="M28" s="44"/>
      <c r="N28" s="11">
        <f>J28*(1+$B$6)</f>
        <v>0</v>
      </c>
      <c r="O28" s="50"/>
      <c r="P28" s="11">
        <f t="shared" ref="P28:P30" si="18">(N28/9)*O28</f>
        <v>0</v>
      </c>
      <c r="Q28" s="44"/>
      <c r="R28" s="11">
        <f>N28*(1+$B$6)</f>
        <v>0</v>
      </c>
      <c r="S28" s="50"/>
      <c r="T28" s="11">
        <f t="shared" ref="T28:T30" si="19">(R28/9)*S28</f>
        <v>0</v>
      </c>
      <c r="U28" s="44"/>
      <c r="V28" s="11">
        <f>R28*(1+$B$6)</f>
        <v>0</v>
      </c>
      <c r="W28" s="50"/>
      <c r="X28" s="11">
        <f t="shared" ref="X28:X30" si="20">(V28/9)*W28</f>
        <v>0</v>
      </c>
      <c r="Y28" s="44"/>
      <c r="Z28" s="11">
        <f>V28*(1+$B$6)</f>
        <v>0</v>
      </c>
      <c r="AA28" s="50"/>
      <c r="AB28" s="11">
        <f t="shared" ref="AB28:AB30" si="21">(Z28/9)*AA28</f>
        <v>0</v>
      </c>
      <c r="AC28" s="51"/>
      <c r="AD28" s="11">
        <f t="shared" si="14"/>
        <v>0</v>
      </c>
    </row>
    <row r="29" spans="1:30" ht="12.75" customHeight="1" x14ac:dyDescent="0.15">
      <c r="A29" s="13" t="s">
        <v>96</v>
      </c>
      <c r="B29" s="48"/>
      <c r="C29" s="50"/>
      <c r="D29" s="11">
        <f t="shared" si="15"/>
        <v>0</v>
      </c>
      <c r="E29" s="12"/>
      <c r="F29" s="11">
        <f>B29*(1+$B$6)</f>
        <v>0</v>
      </c>
      <c r="G29" s="50"/>
      <c r="H29" s="11">
        <f t="shared" si="16"/>
        <v>0</v>
      </c>
      <c r="I29" s="12"/>
      <c r="J29" s="11">
        <f>F29*(1+$B$6)</f>
        <v>0</v>
      </c>
      <c r="K29" s="50"/>
      <c r="L29" s="11">
        <f t="shared" si="17"/>
        <v>0</v>
      </c>
      <c r="M29" s="12"/>
      <c r="N29" s="11">
        <f>J29*(1+$B$6)</f>
        <v>0</v>
      </c>
      <c r="O29" s="50"/>
      <c r="P29" s="11">
        <f t="shared" si="18"/>
        <v>0</v>
      </c>
      <c r="Q29" s="12"/>
      <c r="R29" s="11">
        <f>N29*(1+$B$6)</f>
        <v>0</v>
      </c>
      <c r="S29" s="50"/>
      <c r="T29" s="11">
        <f t="shared" si="19"/>
        <v>0</v>
      </c>
      <c r="U29" s="12"/>
      <c r="V29" s="11">
        <f>R29*(1+$B$6)</f>
        <v>0</v>
      </c>
      <c r="W29" s="50"/>
      <c r="X29" s="11">
        <f t="shared" si="20"/>
        <v>0</v>
      </c>
      <c r="Y29" s="12"/>
      <c r="Z29" s="11">
        <f>V29*(1+$B$6)</f>
        <v>0</v>
      </c>
      <c r="AA29" s="50"/>
      <c r="AB29" s="11">
        <f t="shared" si="21"/>
        <v>0</v>
      </c>
      <c r="AC29" s="51"/>
      <c r="AD29" s="11">
        <f t="shared" si="14"/>
        <v>0</v>
      </c>
    </row>
    <row r="30" spans="1:30" ht="12.75" customHeight="1" x14ac:dyDescent="0.15">
      <c r="A30" s="13" t="s">
        <v>97</v>
      </c>
      <c r="B30" s="48"/>
      <c r="C30" s="50"/>
      <c r="D30" s="11">
        <f t="shared" si="15"/>
        <v>0</v>
      </c>
      <c r="E30" s="12"/>
      <c r="F30" s="11">
        <f>B30*(1+$B$6)</f>
        <v>0</v>
      </c>
      <c r="G30" s="50"/>
      <c r="H30" s="11">
        <f t="shared" si="16"/>
        <v>0</v>
      </c>
      <c r="I30" s="12"/>
      <c r="J30" s="11">
        <f>F30*(1+$B$6)</f>
        <v>0</v>
      </c>
      <c r="K30" s="50"/>
      <c r="L30" s="11">
        <f t="shared" si="17"/>
        <v>0</v>
      </c>
      <c r="M30" s="12"/>
      <c r="N30" s="11">
        <f>J30*(1+$B$6)</f>
        <v>0</v>
      </c>
      <c r="O30" s="50"/>
      <c r="P30" s="11">
        <f t="shared" si="18"/>
        <v>0</v>
      </c>
      <c r="Q30" s="12"/>
      <c r="R30" s="11">
        <f>N30*(1+$B$6)</f>
        <v>0</v>
      </c>
      <c r="S30" s="50"/>
      <c r="T30" s="11">
        <f t="shared" si="19"/>
        <v>0</v>
      </c>
      <c r="U30" s="12"/>
      <c r="V30" s="11">
        <f>R30*(1+$B$6)</f>
        <v>0</v>
      </c>
      <c r="W30" s="50"/>
      <c r="X30" s="11">
        <f t="shared" si="20"/>
        <v>0</v>
      </c>
      <c r="Y30" s="12"/>
      <c r="Z30" s="11">
        <f>V30*(1+$B$6)</f>
        <v>0</v>
      </c>
      <c r="AA30" s="50"/>
      <c r="AB30" s="11">
        <f t="shared" si="21"/>
        <v>0</v>
      </c>
      <c r="AC30" s="51"/>
      <c r="AD30" s="11">
        <f t="shared" si="14"/>
        <v>0</v>
      </c>
    </row>
    <row r="31" spans="1:30" ht="12.75" customHeight="1" x14ac:dyDescent="0.15">
      <c r="D31" s="52"/>
      <c r="E31" s="12"/>
      <c r="F31" s="46"/>
      <c r="G31" s="42"/>
      <c r="H31" s="52"/>
      <c r="I31" s="12"/>
      <c r="J31" s="46"/>
      <c r="K31" s="42"/>
      <c r="L31" s="52"/>
      <c r="M31" s="12"/>
      <c r="O31" s="42"/>
      <c r="P31" s="52"/>
      <c r="Q31" s="12"/>
      <c r="S31" s="42"/>
      <c r="T31" s="52"/>
      <c r="U31" s="12"/>
      <c r="W31" s="42"/>
      <c r="X31" s="52"/>
      <c r="Y31" s="12"/>
      <c r="AA31" s="42"/>
      <c r="AB31" s="52"/>
      <c r="AC31" s="12"/>
      <c r="AD31" s="46"/>
    </row>
    <row r="32" spans="1:30" ht="12.75" customHeight="1" x14ac:dyDescent="0.15">
      <c r="A32" s="53" t="s">
        <v>112</v>
      </c>
      <c r="B32" s="54"/>
      <c r="C32" s="53"/>
      <c r="D32" s="55">
        <f>SUM(D27:D30)</f>
        <v>0</v>
      </c>
      <c r="E32" s="12"/>
      <c r="F32" s="56"/>
      <c r="G32" s="53"/>
      <c r="H32" s="55">
        <f>SUM(H27:H30)</f>
        <v>0</v>
      </c>
      <c r="I32" s="12"/>
      <c r="J32" s="56"/>
      <c r="K32" s="53"/>
      <c r="L32" s="55">
        <f>SUM(L27:L30)</f>
        <v>0</v>
      </c>
      <c r="M32" s="12"/>
      <c r="N32" s="57"/>
      <c r="O32" s="53"/>
      <c r="P32" s="55">
        <f>SUM(P27:P30)</f>
        <v>0</v>
      </c>
      <c r="Q32" s="12"/>
      <c r="R32" s="57"/>
      <c r="S32" s="53"/>
      <c r="T32" s="55">
        <f>SUM(T27:T30)</f>
        <v>0</v>
      </c>
      <c r="U32" s="12"/>
      <c r="V32" s="57"/>
      <c r="W32" s="53"/>
      <c r="X32" s="55">
        <f>SUM(X27:X30)</f>
        <v>0</v>
      </c>
      <c r="Y32" s="12"/>
      <c r="Z32" s="57"/>
      <c r="AA32" s="53"/>
      <c r="AB32" s="55">
        <f>SUM(AB27:AB30)</f>
        <v>0</v>
      </c>
      <c r="AC32" s="51"/>
      <c r="AD32" s="55">
        <f>SUM(D32,H32,L32,P32,T32,X32,AB32)</f>
        <v>0</v>
      </c>
    </row>
    <row r="33" spans="1:30" ht="12.75" customHeight="1" x14ac:dyDescent="0.15">
      <c r="A33" s="42" t="s">
        <v>61</v>
      </c>
      <c r="B33" s="42" t="s">
        <v>14</v>
      </c>
      <c r="C33" s="42" t="s">
        <v>17</v>
      </c>
      <c r="D33" s="42" t="s">
        <v>15</v>
      </c>
      <c r="E33" s="12"/>
      <c r="F33" s="42" t="s">
        <v>14</v>
      </c>
      <c r="G33" s="42" t="s">
        <v>17</v>
      </c>
      <c r="H33" s="42" t="s">
        <v>15</v>
      </c>
      <c r="I33" s="12"/>
      <c r="J33" s="42" t="s">
        <v>14</v>
      </c>
      <c r="K33" s="42" t="s">
        <v>17</v>
      </c>
      <c r="L33" s="42" t="s">
        <v>15</v>
      </c>
      <c r="M33" s="12"/>
      <c r="N33" s="42" t="s">
        <v>14</v>
      </c>
      <c r="O33" s="42" t="s">
        <v>17</v>
      </c>
      <c r="P33" s="42" t="s">
        <v>15</v>
      </c>
      <c r="Q33" s="12"/>
      <c r="R33" s="42" t="s">
        <v>14</v>
      </c>
      <c r="S33" s="42" t="s">
        <v>17</v>
      </c>
      <c r="T33" s="42" t="s">
        <v>15</v>
      </c>
      <c r="U33" s="12"/>
      <c r="V33" s="42" t="s">
        <v>14</v>
      </c>
      <c r="W33" s="42" t="s">
        <v>17</v>
      </c>
      <c r="X33" s="42" t="s">
        <v>15</v>
      </c>
      <c r="Y33" s="12"/>
      <c r="Z33" s="42" t="s">
        <v>14</v>
      </c>
      <c r="AA33" s="42" t="s">
        <v>17</v>
      </c>
      <c r="AB33" s="42" t="s">
        <v>15</v>
      </c>
      <c r="AC33" s="47"/>
      <c r="AD33" s="52"/>
    </row>
    <row r="34" spans="1:30" ht="12.75" customHeight="1" x14ac:dyDescent="0.15">
      <c r="A34" s="13" t="s">
        <v>98</v>
      </c>
      <c r="B34" s="48"/>
      <c r="C34" s="50"/>
      <c r="D34" s="11">
        <f>(B34/12)*C34</f>
        <v>0</v>
      </c>
      <c r="E34" s="44"/>
      <c r="F34" s="11">
        <f t="shared" ref="F34:F43" si="22">B34*(1+$B$6)</f>
        <v>0</v>
      </c>
      <c r="G34" s="50"/>
      <c r="H34" s="11">
        <f>(F34/12)*G34</f>
        <v>0</v>
      </c>
      <c r="I34" s="44"/>
      <c r="J34" s="11">
        <f t="shared" ref="J34:J43" si="23">F34*(1+$B$6)</f>
        <v>0</v>
      </c>
      <c r="K34" s="50"/>
      <c r="L34" s="11">
        <f>(J34/12)*K34</f>
        <v>0</v>
      </c>
      <c r="M34" s="44"/>
      <c r="N34" s="11">
        <f t="shared" ref="N34:N43" si="24">J34*(1+$B$6)</f>
        <v>0</v>
      </c>
      <c r="O34" s="50"/>
      <c r="P34" s="11">
        <f>(N34/12)*O34</f>
        <v>0</v>
      </c>
      <c r="Q34" s="44"/>
      <c r="R34" s="11">
        <f t="shared" ref="R34:R43" si="25">N34*(1+$B$6)</f>
        <v>0</v>
      </c>
      <c r="S34" s="50"/>
      <c r="T34" s="11">
        <f>(R34/12)*S34</f>
        <v>0</v>
      </c>
      <c r="U34" s="44"/>
      <c r="V34" s="11">
        <f t="shared" ref="V34:V43" si="26">R34*(1+$B$6)</f>
        <v>0</v>
      </c>
      <c r="W34" s="50"/>
      <c r="X34" s="11">
        <f>(V34/12)*W34</f>
        <v>0</v>
      </c>
      <c r="Y34" s="44"/>
      <c r="Z34" s="11">
        <f t="shared" ref="Z34:Z43" si="27">V34*(1+$B$6)</f>
        <v>0</v>
      </c>
      <c r="AA34" s="50"/>
      <c r="AB34" s="11">
        <f>(Z34/12)*AA34</f>
        <v>0</v>
      </c>
      <c r="AC34" s="51"/>
      <c r="AD34" s="11">
        <f t="shared" ref="AD34:AD43" si="28">SUM(D34,H34,L34,P34,T34,X34,AB34)</f>
        <v>0</v>
      </c>
    </row>
    <row r="35" spans="1:30" ht="12.75" customHeight="1" x14ac:dyDescent="0.15">
      <c r="A35" s="13" t="s">
        <v>99</v>
      </c>
      <c r="B35" s="48"/>
      <c r="C35" s="50"/>
      <c r="D35" s="11">
        <f t="shared" ref="D35:D43" si="29">(B35/12)*C35</f>
        <v>0</v>
      </c>
      <c r="E35" s="44"/>
      <c r="F35" s="11">
        <f t="shared" si="22"/>
        <v>0</v>
      </c>
      <c r="G35" s="50"/>
      <c r="H35" s="11">
        <f t="shared" ref="H35:H43" si="30">(F35/12)*G35</f>
        <v>0</v>
      </c>
      <c r="I35" s="44"/>
      <c r="J35" s="11">
        <f t="shared" si="23"/>
        <v>0</v>
      </c>
      <c r="K35" s="50"/>
      <c r="L35" s="11">
        <f t="shared" ref="L35:L43" si="31">(J35/12)*K35</f>
        <v>0</v>
      </c>
      <c r="M35" s="44"/>
      <c r="N35" s="11">
        <f t="shared" si="24"/>
        <v>0</v>
      </c>
      <c r="O35" s="50"/>
      <c r="P35" s="11">
        <f t="shared" ref="P35:P43" si="32">(N35/12)*O35</f>
        <v>0</v>
      </c>
      <c r="Q35" s="44"/>
      <c r="R35" s="11">
        <f t="shared" si="25"/>
        <v>0</v>
      </c>
      <c r="S35" s="50"/>
      <c r="T35" s="11">
        <f t="shared" ref="T35:T43" si="33">(R35/12)*S35</f>
        <v>0</v>
      </c>
      <c r="U35" s="44"/>
      <c r="V35" s="11">
        <f t="shared" si="26"/>
        <v>0</v>
      </c>
      <c r="W35" s="50"/>
      <c r="X35" s="11">
        <f t="shared" ref="X35:X43" si="34">(V35/12)*W35</f>
        <v>0</v>
      </c>
      <c r="Y35" s="44"/>
      <c r="Z35" s="11">
        <f t="shared" si="27"/>
        <v>0</v>
      </c>
      <c r="AA35" s="50"/>
      <c r="AB35" s="11">
        <f t="shared" ref="AB35:AB43" si="35">(Z35/12)*AA35</f>
        <v>0</v>
      </c>
      <c r="AC35" s="51"/>
      <c r="AD35" s="11">
        <f t="shared" si="28"/>
        <v>0</v>
      </c>
    </row>
    <row r="36" spans="1:30" ht="12.75" customHeight="1" x14ac:dyDescent="0.15">
      <c r="A36" s="13" t="s">
        <v>100</v>
      </c>
      <c r="B36" s="48"/>
      <c r="C36" s="50"/>
      <c r="D36" s="11">
        <f t="shared" si="29"/>
        <v>0</v>
      </c>
      <c r="E36" s="44"/>
      <c r="F36" s="11">
        <f t="shared" si="22"/>
        <v>0</v>
      </c>
      <c r="G36" s="50"/>
      <c r="H36" s="11">
        <f t="shared" si="30"/>
        <v>0</v>
      </c>
      <c r="I36" s="44"/>
      <c r="J36" s="11">
        <f t="shared" si="23"/>
        <v>0</v>
      </c>
      <c r="K36" s="50"/>
      <c r="L36" s="11">
        <f t="shared" si="31"/>
        <v>0</v>
      </c>
      <c r="M36" s="44"/>
      <c r="N36" s="11">
        <f t="shared" si="24"/>
        <v>0</v>
      </c>
      <c r="O36" s="50"/>
      <c r="P36" s="11">
        <f t="shared" si="32"/>
        <v>0</v>
      </c>
      <c r="Q36" s="44"/>
      <c r="R36" s="11">
        <f t="shared" si="25"/>
        <v>0</v>
      </c>
      <c r="S36" s="50"/>
      <c r="T36" s="11">
        <f t="shared" si="33"/>
        <v>0</v>
      </c>
      <c r="U36" s="44"/>
      <c r="V36" s="11">
        <f t="shared" si="26"/>
        <v>0</v>
      </c>
      <c r="W36" s="50"/>
      <c r="X36" s="11">
        <f t="shared" si="34"/>
        <v>0</v>
      </c>
      <c r="Y36" s="44"/>
      <c r="Z36" s="11">
        <f t="shared" si="27"/>
        <v>0</v>
      </c>
      <c r="AA36" s="50"/>
      <c r="AB36" s="11">
        <f t="shared" si="35"/>
        <v>0</v>
      </c>
      <c r="AC36" s="51"/>
      <c r="AD36" s="11">
        <f t="shared" si="28"/>
        <v>0</v>
      </c>
    </row>
    <row r="37" spans="1:30" ht="12.75" customHeight="1" x14ac:dyDescent="0.15">
      <c r="A37" s="13" t="s">
        <v>101</v>
      </c>
      <c r="B37" s="48"/>
      <c r="C37" s="50"/>
      <c r="D37" s="11">
        <f t="shared" si="29"/>
        <v>0</v>
      </c>
      <c r="E37" s="44"/>
      <c r="F37" s="11">
        <f t="shared" si="22"/>
        <v>0</v>
      </c>
      <c r="G37" s="50"/>
      <c r="H37" s="11">
        <f t="shared" si="30"/>
        <v>0</v>
      </c>
      <c r="I37" s="44"/>
      <c r="J37" s="11">
        <f t="shared" si="23"/>
        <v>0</v>
      </c>
      <c r="K37" s="50"/>
      <c r="L37" s="11">
        <f t="shared" si="31"/>
        <v>0</v>
      </c>
      <c r="M37" s="44"/>
      <c r="N37" s="11">
        <f t="shared" si="24"/>
        <v>0</v>
      </c>
      <c r="O37" s="50"/>
      <c r="P37" s="11">
        <f t="shared" si="32"/>
        <v>0</v>
      </c>
      <c r="Q37" s="44"/>
      <c r="R37" s="11">
        <f t="shared" si="25"/>
        <v>0</v>
      </c>
      <c r="S37" s="50"/>
      <c r="T37" s="11">
        <f t="shared" si="33"/>
        <v>0</v>
      </c>
      <c r="U37" s="44"/>
      <c r="V37" s="11">
        <f t="shared" si="26"/>
        <v>0</v>
      </c>
      <c r="W37" s="50"/>
      <c r="X37" s="11">
        <f t="shared" si="34"/>
        <v>0</v>
      </c>
      <c r="Y37" s="44"/>
      <c r="Z37" s="11">
        <f t="shared" si="27"/>
        <v>0</v>
      </c>
      <c r="AA37" s="50"/>
      <c r="AB37" s="11">
        <f t="shared" si="35"/>
        <v>0</v>
      </c>
      <c r="AC37" s="51"/>
      <c r="AD37" s="11">
        <f t="shared" si="28"/>
        <v>0</v>
      </c>
    </row>
    <row r="38" spans="1:30" ht="12.75" customHeight="1" x14ac:dyDescent="0.15">
      <c r="A38" s="13" t="s">
        <v>102</v>
      </c>
      <c r="B38" s="48"/>
      <c r="C38" s="50"/>
      <c r="D38" s="11">
        <f t="shared" si="29"/>
        <v>0</v>
      </c>
      <c r="E38" s="44"/>
      <c r="F38" s="11">
        <f t="shared" si="22"/>
        <v>0</v>
      </c>
      <c r="G38" s="50"/>
      <c r="H38" s="11">
        <f t="shared" si="30"/>
        <v>0</v>
      </c>
      <c r="I38" s="44"/>
      <c r="J38" s="11">
        <f t="shared" si="23"/>
        <v>0</v>
      </c>
      <c r="K38" s="50"/>
      <c r="L38" s="11">
        <f t="shared" si="31"/>
        <v>0</v>
      </c>
      <c r="M38" s="44"/>
      <c r="N38" s="11">
        <f t="shared" si="24"/>
        <v>0</v>
      </c>
      <c r="O38" s="50"/>
      <c r="P38" s="11">
        <f t="shared" si="32"/>
        <v>0</v>
      </c>
      <c r="Q38" s="44"/>
      <c r="R38" s="11">
        <f t="shared" si="25"/>
        <v>0</v>
      </c>
      <c r="S38" s="50"/>
      <c r="T38" s="11">
        <f t="shared" si="33"/>
        <v>0</v>
      </c>
      <c r="U38" s="44"/>
      <c r="V38" s="11">
        <f t="shared" si="26"/>
        <v>0</v>
      </c>
      <c r="W38" s="50"/>
      <c r="X38" s="11">
        <f t="shared" si="34"/>
        <v>0</v>
      </c>
      <c r="Y38" s="44"/>
      <c r="Z38" s="11">
        <f t="shared" si="27"/>
        <v>0</v>
      </c>
      <c r="AA38" s="50"/>
      <c r="AB38" s="11">
        <f t="shared" si="35"/>
        <v>0</v>
      </c>
      <c r="AC38" s="51"/>
      <c r="AD38" s="11">
        <f t="shared" si="28"/>
        <v>0</v>
      </c>
    </row>
    <row r="39" spans="1:30" ht="12.75" customHeight="1" x14ac:dyDescent="0.15">
      <c r="A39" s="13" t="s">
        <v>103</v>
      </c>
      <c r="B39" s="48"/>
      <c r="C39" s="50"/>
      <c r="D39" s="11">
        <f t="shared" si="29"/>
        <v>0</v>
      </c>
      <c r="E39" s="44"/>
      <c r="F39" s="11">
        <f t="shared" si="22"/>
        <v>0</v>
      </c>
      <c r="G39" s="50"/>
      <c r="H39" s="11">
        <f t="shared" si="30"/>
        <v>0</v>
      </c>
      <c r="I39" s="44"/>
      <c r="J39" s="11">
        <f t="shared" si="23"/>
        <v>0</v>
      </c>
      <c r="K39" s="50"/>
      <c r="L39" s="11">
        <f t="shared" si="31"/>
        <v>0</v>
      </c>
      <c r="M39" s="44"/>
      <c r="N39" s="11">
        <f t="shared" si="24"/>
        <v>0</v>
      </c>
      <c r="O39" s="50"/>
      <c r="P39" s="11">
        <f t="shared" si="32"/>
        <v>0</v>
      </c>
      <c r="Q39" s="44"/>
      <c r="R39" s="11">
        <f t="shared" si="25"/>
        <v>0</v>
      </c>
      <c r="S39" s="50"/>
      <c r="T39" s="11">
        <f t="shared" si="33"/>
        <v>0</v>
      </c>
      <c r="U39" s="44"/>
      <c r="V39" s="11">
        <f t="shared" si="26"/>
        <v>0</v>
      </c>
      <c r="W39" s="50"/>
      <c r="X39" s="11">
        <f t="shared" si="34"/>
        <v>0</v>
      </c>
      <c r="Y39" s="44"/>
      <c r="Z39" s="11">
        <f t="shared" si="27"/>
        <v>0</v>
      </c>
      <c r="AA39" s="50"/>
      <c r="AB39" s="11">
        <f t="shared" si="35"/>
        <v>0</v>
      </c>
      <c r="AC39" s="51"/>
      <c r="AD39" s="11">
        <f t="shared" si="28"/>
        <v>0</v>
      </c>
    </row>
    <row r="40" spans="1:30" ht="12.75" customHeight="1" x14ac:dyDescent="0.15">
      <c r="A40" s="13" t="s">
        <v>104</v>
      </c>
      <c r="B40" s="48"/>
      <c r="C40" s="50"/>
      <c r="D40" s="11">
        <f t="shared" si="29"/>
        <v>0</v>
      </c>
      <c r="E40" s="44"/>
      <c r="F40" s="11">
        <f t="shared" si="22"/>
        <v>0</v>
      </c>
      <c r="G40" s="50"/>
      <c r="H40" s="11">
        <f t="shared" si="30"/>
        <v>0</v>
      </c>
      <c r="I40" s="44"/>
      <c r="J40" s="11">
        <f t="shared" si="23"/>
        <v>0</v>
      </c>
      <c r="K40" s="50"/>
      <c r="L40" s="11">
        <f t="shared" si="31"/>
        <v>0</v>
      </c>
      <c r="M40" s="44"/>
      <c r="N40" s="11">
        <f t="shared" si="24"/>
        <v>0</v>
      </c>
      <c r="O40" s="50"/>
      <c r="P40" s="11">
        <f t="shared" si="32"/>
        <v>0</v>
      </c>
      <c r="Q40" s="44"/>
      <c r="R40" s="11">
        <f t="shared" si="25"/>
        <v>0</v>
      </c>
      <c r="S40" s="50"/>
      <c r="T40" s="11">
        <f t="shared" si="33"/>
        <v>0</v>
      </c>
      <c r="U40" s="44"/>
      <c r="V40" s="11">
        <f t="shared" si="26"/>
        <v>0</v>
      </c>
      <c r="W40" s="50"/>
      <c r="X40" s="11">
        <f t="shared" si="34"/>
        <v>0</v>
      </c>
      <c r="Y40" s="44"/>
      <c r="Z40" s="11">
        <f t="shared" si="27"/>
        <v>0</v>
      </c>
      <c r="AA40" s="50"/>
      <c r="AB40" s="11">
        <f t="shared" si="35"/>
        <v>0</v>
      </c>
      <c r="AC40" s="51"/>
      <c r="AD40" s="11">
        <f t="shared" si="28"/>
        <v>0</v>
      </c>
    </row>
    <row r="41" spans="1:30" ht="12.75" customHeight="1" x14ac:dyDescent="0.15">
      <c r="A41" s="13" t="s">
        <v>105</v>
      </c>
      <c r="B41" s="48"/>
      <c r="C41" s="50"/>
      <c r="D41" s="11">
        <f t="shared" si="29"/>
        <v>0</v>
      </c>
      <c r="E41" s="44"/>
      <c r="F41" s="11">
        <f t="shared" si="22"/>
        <v>0</v>
      </c>
      <c r="G41" s="50"/>
      <c r="H41" s="11">
        <f t="shared" si="30"/>
        <v>0</v>
      </c>
      <c r="I41" s="44"/>
      <c r="J41" s="11">
        <f t="shared" si="23"/>
        <v>0</v>
      </c>
      <c r="K41" s="50"/>
      <c r="L41" s="11">
        <f t="shared" si="31"/>
        <v>0</v>
      </c>
      <c r="M41" s="44"/>
      <c r="N41" s="11">
        <f t="shared" si="24"/>
        <v>0</v>
      </c>
      <c r="O41" s="50"/>
      <c r="P41" s="11">
        <f t="shared" si="32"/>
        <v>0</v>
      </c>
      <c r="Q41" s="44"/>
      <c r="R41" s="11">
        <f t="shared" si="25"/>
        <v>0</v>
      </c>
      <c r="S41" s="50"/>
      <c r="T41" s="11">
        <f t="shared" si="33"/>
        <v>0</v>
      </c>
      <c r="U41" s="44"/>
      <c r="V41" s="11">
        <f t="shared" si="26"/>
        <v>0</v>
      </c>
      <c r="W41" s="50"/>
      <c r="X41" s="11">
        <f t="shared" si="34"/>
        <v>0</v>
      </c>
      <c r="Y41" s="44"/>
      <c r="Z41" s="11">
        <f t="shared" si="27"/>
        <v>0</v>
      </c>
      <c r="AA41" s="50"/>
      <c r="AB41" s="11">
        <f t="shared" si="35"/>
        <v>0</v>
      </c>
      <c r="AC41" s="51"/>
      <c r="AD41" s="11">
        <f t="shared" si="28"/>
        <v>0</v>
      </c>
    </row>
    <row r="42" spans="1:30" ht="12.75" customHeight="1" x14ac:dyDescent="0.15">
      <c r="A42" s="13" t="s">
        <v>106</v>
      </c>
      <c r="B42" s="48"/>
      <c r="C42" s="50"/>
      <c r="D42" s="11">
        <f t="shared" si="29"/>
        <v>0</v>
      </c>
      <c r="E42" s="44"/>
      <c r="F42" s="11">
        <f t="shared" si="22"/>
        <v>0</v>
      </c>
      <c r="G42" s="50"/>
      <c r="H42" s="11">
        <f t="shared" si="30"/>
        <v>0</v>
      </c>
      <c r="I42" s="44"/>
      <c r="J42" s="11">
        <f t="shared" si="23"/>
        <v>0</v>
      </c>
      <c r="K42" s="50"/>
      <c r="L42" s="11">
        <f t="shared" si="31"/>
        <v>0</v>
      </c>
      <c r="M42" s="44"/>
      <c r="N42" s="11">
        <f t="shared" si="24"/>
        <v>0</v>
      </c>
      <c r="O42" s="50"/>
      <c r="P42" s="11">
        <f t="shared" si="32"/>
        <v>0</v>
      </c>
      <c r="Q42" s="44"/>
      <c r="R42" s="11">
        <f t="shared" si="25"/>
        <v>0</v>
      </c>
      <c r="S42" s="50"/>
      <c r="T42" s="11">
        <f t="shared" si="33"/>
        <v>0</v>
      </c>
      <c r="U42" s="44"/>
      <c r="V42" s="11">
        <f t="shared" si="26"/>
        <v>0</v>
      </c>
      <c r="W42" s="50"/>
      <c r="X42" s="11">
        <f t="shared" si="34"/>
        <v>0</v>
      </c>
      <c r="Y42" s="44"/>
      <c r="Z42" s="11">
        <f t="shared" si="27"/>
        <v>0</v>
      </c>
      <c r="AA42" s="50"/>
      <c r="AB42" s="11">
        <f t="shared" si="35"/>
        <v>0</v>
      </c>
      <c r="AC42" s="51"/>
      <c r="AD42" s="11">
        <f t="shared" si="28"/>
        <v>0</v>
      </c>
    </row>
    <row r="43" spans="1:30" ht="12.75" customHeight="1" x14ac:dyDescent="0.15">
      <c r="A43" s="13" t="s">
        <v>107</v>
      </c>
      <c r="B43" s="48"/>
      <c r="C43" s="50"/>
      <c r="D43" s="11">
        <f t="shared" si="29"/>
        <v>0</v>
      </c>
      <c r="E43" s="44"/>
      <c r="F43" s="11">
        <f t="shared" si="22"/>
        <v>0</v>
      </c>
      <c r="G43" s="50"/>
      <c r="H43" s="11">
        <f t="shared" si="30"/>
        <v>0</v>
      </c>
      <c r="I43" s="44"/>
      <c r="J43" s="11">
        <f t="shared" si="23"/>
        <v>0</v>
      </c>
      <c r="K43" s="50"/>
      <c r="L43" s="11">
        <f t="shared" si="31"/>
        <v>0</v>
      </c>
      <c r="M43" s="44"/>
      <c r="N43" s="11">
        <f t="shared" si="24"/>
        <v>0</v>
      </c>
      <c r="O43" s="50"/>
      <c r="P43" s="11">
        <f t="shared" si="32"/>
        <v>0</v>
      </c>
      <c r="Q43" s="44"/>
      <c r="R43" s="11">
        <f t="shared" si="25"/>
        <v>0</v>
      </c>
      <c r="S43" s="50"/>
      <c r="T43" s="11">
        <f t="shared" si="33"/>
        <v>0</v>
      </c>
      <c r="U43" s="44"/>
      <c r="V43" s="11">
        <f t="shared" si="26"/>
        <v>0</v>
      </c>
      <c r="W43" s="50"/>
      <c r="X43" s="11">
        <f t="shared" si="34"/>
        <v>0</v>
      </c>
      <c r="Y43" s="44"/>
      <c r="Z43" s="11">
        <f t="shared" si="27"/>
        <v>0</v>
      </c>
      <c r="AA43" s="50"/>
      <c r="AB43" s="11">
        <f t="shared" si="35"/>
        <v>0</v>
      </c>
      <c r="AC43" s="51"/>
      <c r="AD43" s="11">
        <f t="shared" si="28"/>
        <v>0</v>
      </c>
    </row>
    <row r="44" spans="1:30" ht="12.75" customHeight="1" x14ac:dyDescent="0.15">
      <c r="A44" s="42"/>
      <c r="D44" s="52"/>
      <c r="E44" s="12"/>
      <c r="F44" s="46"/>
      <c r="G44" s="42"/>
      <c r="H44" s="52"/>
      <c r="I44" s="12"/>
      <c r="J44" s="46"/>
      <c r="K44" s="42"/>
      <c r="L44" s="52"/>
      <c r="M44" s="12"/>
      <c r="O44" s="42"/>
      <c r="P44" s="52"/>
      <c r="Q44" s="12"/>
      <c r="S44" s="42"/>
      <c r="T44" s="52"/>
      <c r="U44" s="12"/>
      <c r="W44" s="42"/>
      <c r="X44" s="52"/>
      <c r="Y44" s="12"/>
      <c r="AA44" s="42"/>
      <c r="AB44" s="52"/>
      <c r="AC44" s="12"/>
      <c r="AD44" s="46"/>
    </row>
    <row r="45" spans="1:30" ht="12.75" customHeight="1" x14ac:dyDescent="0.15">
      <c r="A45" s="53" t="s">
        <v>113</v>
      </c>
      <c r="B45" s="54"/>
      <c r="C45" s="53"/>
      <c r="D45" s="55">
        <f>SUM(D34:D43)</f>
        <v>0</v>
      </c>
      <c r="E45" s="12"/>
      <c r="F45" s="56"/>
      <c r="G45" s="53"/>
      <c r="H45" s="55">
        <f>SUM(H34:H43)</f>
        <v>0</v>
      </c>
      <c r="I45" s="12"/>
      <c r="J45" s="56"/>
      <c r="K45" s="53"/>
      <c r="L45" s="55">
        <f>SUM(L34:L43)</f>
        <v>0</v>
      </c>
      <c r="M45" s="12"/>
      <c r="N45" s="57"/>
      <c r="O45" s="53"/>
      <c r="P45" s="55">
        <f>SUM(P34:P43)</f>
        <v>0</v>
      </c>
      <c r="Q45" s="12"/>
      <c r="R45" s="57"/>
      <c r="S45" s="53"/>
      <c r="T45" s="55">
        <f>SUM(T34:T43)</f>
        <v>0</v>
      </c>
      <c r="U45" s="12"/>
      <c r="V45" s="57"/>
      <c r="W45" s="53"/>
      <c r="X45" s="55">
        <f>SUM(X34:X44)</f>
        <v>0</v>
      </c>
      <c r="Y45" s="12"/>
      <c r="Z45" s="57"/>
      <c r="AA45" s="53"/>
      <c r="AB45" s="55">
        <f>SUM(AB34:AB44)</f>
        <v>0</v>
      </c>
      <c r="AC45" s="51"/>
      <c r="AD45" s="55">
        <f>SUM(D45,H45,L45,P45,T45,X45, AB45)</f>
        <v>0</v>
      </c>
    </row>
    <row r="46" spans="1:30" ht="12.75" customHeight="1" x14ac:dyDescent="0.15">
      <c r="A46" s="42" t="s">
        <v>18</v>
      </c>
      <c r="B46" s="42" t="s">
        <v>14</v>
      </c>
      <c r="C46" s="42" t="s">
        <v>17</v>
      </c>
      <c r="D46" s="42" t="s">
        <v>15</v>
      </c>
      <c r="E46" s="12"/>
      <c r="F46" s="42" t="s">
        <v>14</v>
      </c>
      <c r="G46" s="42" t="s">
        <v>17</v>
      </c>
      <c r="H46" s="42" t="s">
        <v>15</v>
      </c>
      <c r="I46" s="12"/>
      <c r="J46" s="42" t="s">
        <v>14</v>
      </c>
      <c r="K46" s="42" t="s">
        <v>17</v>
      </c>
      <c r="L46" s="42" t="s">
        <v>15</v>
      </c>
      <c r="M46" s="12"/>
      <c r="N46" s="42" t="s">
        <v>14</v>
      </c>
      <c r="O46" s="42" t="s">
        <v>17</v>
      </c>
      <c r="P46" s="42" t="s">
        <v>15</v>
      </c>
      <c r="Q46" s="12"/>
      <c r="R46" s="42" t="s">
        <v>14</v>
      </c>
      <c r="S46" s="42" t="s">
        <v>17</v>
      </c>
      <c r="T46" s="42" t="s">
        <v>15</v>
      </c>
      <c r="U46" s="12"/>
      <c r="V46" s="42" t="s">
        <v>14</v>
      </c>
      <c r="W46" s="42" t="s">
        <v>17</v>
      </c>
      <c r="X46" s="42" t="s">
        <v>15</v>
      </c>
      <c r="Y46" s="12"/>
      <c r="Z46" s="42" t="s">
        <v>14</v>
      </c>
      <c r="AA46" s="42" t="s">
        <v>17</v>
      </c>
      <c r="AB46" s="42" t="s">
        <v>15</v>
      </c>
      <c r="AC46" s="47"/>
      <c r="AD46" s="52"/>
    </row>
    <row r="47" spans="1:30" ht="12.75" customHeight="1" x14ac:dyDescent="0.15">
      <c r="A47" s="43" t="s">
        <v>19</v>
      </c>
      <c r="B47" s="48"/>
      <c r="C47" s="50"/>
      <c r="D47" s="11">
        <f>(B47/12)*C47</f>
        <v>0</v>
      </c>
      <c r="E47" s="44"/>
      <c r="F47" s="11">
        <f t="shared" ref="F47:F56" si="36">B47*(1+$B$6)</f>
        <v>0</v>
      </c>
      <c r="G47" s="50"/>
      <c r="H47" s="11">
        <f>(F47/12)*G47</f>
        <v>0</v>
      </c>
      <c r="I47" s="44"/>
      <c r="J47" s="11">
        <f t="shared" ref="J47:J56" si="37">F47*(1+$B$6)</f>
        <v>0</v>
      </c>
      <c r="K47" s="50"/>
      <c r="L47" s="11">
        <f>(J47/12)*K47</f>
        <v>0</v>
      </c>
      <c r="M47" s="44"/>
      <c r="N47" s="11">
        <f t="shared" ref="N47:N56" si="38">J47*(1+$B$6)</f>
        <v>0</v>
      </c>
      <c r="O47" s="50"/>
      <c r="P47" s="11">
        <f>(N47/12)*O47</f>
        <v>0</v>
      </c>
      <c r="Q47" s="44"/>
      <c r="R47" s="11">
        <f t="shared" ref="R47:R56" si="39">N47*(1+$B$6)</f>
        <v>0</v>
      </c>
      <c r="S47" s="50"/>
      <c r="T47" s="11">
        <f>(R47/12)*S47</f>
        <v>0</v>
      </c>
      <c r="U47" s="44"/>
      <c r="V47" s="11">
        <f t="shared" ref="V47:V56" si="40">R47*(1+$B$6)</f>
        <v>0</v>
      </c>
      <c r="W47" s="50"/>
      <c r="X47" s="11">
        <f>(V47/12)*W47</f>
        <v>0</v>
      </c>
      <c r="Y47" s="44"/>
      <c r="Z47" s="11">
        <f t="shared" ref="Z47:Z56" si="41">V47*(1+$B$6)</f>
        <v>0</v>
      </c>
      <c r="AA47" s="50"/>
      <c r="AB47" s="11">
        <f>(Z47/12)*AA47</f>
        <v>0</v>
      </c>
      <c r="AC47" s="51"/>
      <c r="AD47" s="11">
        <f t="shared" ref="AD47:AD56" si="42">SUM(D47,H47,L47,P47,T47,X47,AB47)</f>
        <v>0</v>
      </c>
    </row>
    <row r="48" spans="1:30" ht="12.75" customHeight="1" x14ac:dyDescent="0.15">
      <c r="A48" s="43" t="s">
        <v>20</v>
      </c>
      <c r="B48" s="48"/>
      <c r="C48" s="50"/>
      <c r="D48" s="11">
        <f t="shared" ref="D48:D56" si="43">(B48/12)*C48</f>
        <v>0</v>
      </c>
      <c r="E48" s="44"/>
      <c r="F48" s="11">
        <f t="shared" si="36"/>
        <v>0</v>
      </c>
      <c r="G48" s="50"/>
      <c r="H48" s="11">
        <f t="shared" ref="H48:H56" si="44">(F48/12)*G48</f>
        <v>0</v>
      </c>
      <c r="I48" s="44"/>
      <c r="J48" s="11">
        <f t="shared" si="37"/>
        <v>0</v>
      </c>
      <c r="K48" s="50"/>
      <c r="L48" s="11">
        <f t="shared" ref="L48:L56" si="45">(J48/12)*K48</f>
        <v>0</v>
      </c>
      <c r="M48" s="44"/>
      <c r="N48" s="11">
        <f t="shared" si="38"/>
        <v>0</v>
      </c>
      <c r="O48" s="50"/>
      <c r="P48" s="11">
        <f t="shared" ref="P48:P56" si="46">(N48/12)*O48</f>
        <v>0</v>
      </c>
      <c r="Q48" s="44"/>
      <c r="R48" s="11">
        <f t="shared" si="39"/>
        <v>0</v>
      </c>
      <c r="S48" s="50"/>
      <c r="T48" s="11">
        <f t="shared" ref="T48:T56" si="47">(R48/12)*S48</f>
        <v>0</v>
      </c>
      <c r="U48" s="44"/>
      <c r="V48" s="11">
        <f t="shared" si="40"/>
        <v>0</v>
      </c>
      <c r="W48" s="50"/>
      <c r="X48" s="11">
        <f t="shared" ref="X48:X56" si="48">(V48/12)*W48</f>
        <v>0</v>
      </c>
      <c r="Y48" s="44"/>
      <c r="Z48" s="11">
        <f t="shared" si="41"/>
        <v>0</v>
      </c>
      <c r="AA48" s="50"/>
      <c r="AB48" s="11">
        <f t="shared" ref="AB48:AB56" si="49">(Z48/12)*AA48</f>
        <v>0</v>
      </c>
      <c r="AC48" s="51"/>
      <c r="AD48" s="11">
        <f t="shared" si="42"/>
        <v>0</v>
      </c>
    </row>
    <row r="49" spans="1:30" ht="12.75" customHeight="1" x14ac:dyDescent="0.15">
      <c r="A49" s="43" t="s">
        <v>62</v>
      </c>
      <c r="B49" s="48"/>
      <c r="C49" s="50"/>
      <c r="D49" s="11">
        <f t="shared" si="43"/>
        <v>0</v>
      </c>
      <c r="E49" s="44"/>
      <c r="F49" s="11">
        <f t="shared" si="36"/>
        <v>0</v>
      </c>
      <c r="G49" s="50"/>
      <c r="H49" s="11">
        <f t="shared" si="44"/>
        <v>0</v>
      </c>
      <c r="I49" s="44"/>
      <c r="J49" s="11">
        <f t="shared" si="37"/>
        <v>0</v>
      </c>
      <c r="K49" s="50"/>
      <c r="L49" s="11">
        <f t="shared" si="45"/>
        <v>0</v>
      </c>
      <c r="M49" s="44"/>
      <c r="N49" s="11">
        <f t="shared" si="38"/>
        <v>0</v>
      </c>
      <c r="O49" s="50"/>
      <c r="P49" s="11">
        <f t="shared" si="46"/>
        <v>0</v>
      </c>
      <c r="Q49" s="44"/>
      <c r="R49" s="11">
        <f t="shared" si="39"/>
        <v>0</v>
      </c>
      <c r="S49" s="50"/>
      <c r="T49" s="11">
        <f t="shared" si="47"/>
        <v>0</v>
      </c>
      <c r="U49" s="44"/>
      <c r="V49" s="11">
        <f t="shared" si="40"/>
        <v>0</v>
      </c>
      <c r="W49" s="50"/>
      <c r="X49" s="11">
        <f t="shared" si="48"/>
        <v>0</v>
      </c>
      <c r="Y49" s="44"/>
      <c r="Z49" s="11">
        <f t="shared" si="41"/>
        <v>0</v>
      </c>
      <c r="AA49" s="50"/>
      <c r="AB49" s="11">
        <f t="shared" si="49"/>
        <v>0</v>
      </c>
      <c r="AC49" s="51"/>
      <c r="AD49" s="11">
        <f t="shared" si="42"/>
        <v>0</v>
      </c>
    </row>
    <row r="50" spans="1:30" ht="12.75" customHeight="1" x14ac:dyDescent="0.15">
      <c r="A50" s="43" t="s">
        <v>63</v>
      </c>
      <c r="B50" s="48"/>
      <c r="C50" s="50"/>
      <c r="D50" s="11">
        <f t="shared" si="43"/>
        <v>0</v>
      </c>
      <c r="E50" s="44"/>
      <c r="F50" s="11">
        <f t="shared" si="36"/>
        <v>0</v>
      </c>
      <c r="G50" s="50"/>
      <c r="H50" s="11">
        <f t="shared" si="44"/>
        <v>0</v>
      </c>
      <c r="I50" s="44"/>
      <c r="J50" s="11">
        <f t="shared" si="37"/>
        <v>0</v>
      </c>
      <c r="K50" s="50"/>
      <c r="L50" s="11">
        <f t="shared" si="45"/>
        <v>0</v>
      </c>
      <c r="M50" s="44"/>
      <c r="N50" s="11">
        <f t="shared" si="38"/>
        <v>0</v>
      </c>
      <c r="O50" s="50"/>
      <c r="P50" s="11">
        <f t="shared" si="46"/>
        <v>0</v>
      </c>
      <c r="Q50" s="44"/>
      <c r="R50" s="11">
        <f t="shared" si="39"/>
        <v>0</v>
      </c>
      <c r="S50" s="50"/>
      <c r="T50" s="11">
        <f t="shared" si="47"/>
        <v>0</v>
      </c>
      <c r="U50" s="44"/>
      <c r="V50" s="11">
        <f t="shared" si="40"/>
        <v>0</v>
      </c>
      <c r="W50" s="50"/>
      <c r="X50" s="11">
        <f t="shared" si="48"/>
        <v>0</v>
      </c>
      <c r="Y50" s="44"/>
      <c r="Z50" s="11">
        <f t="shared" si="41"/>
        <v>0</v>
      </c>
      <c r="AA50" s="50"/>
      <c r="AB50" s="11">
        <f t="shared" si="49"/>
        <v>0</v>
      </c>
      <c r="AC50" s="51"/>
      <c r="AD50" s="11">
        <f t="shared" si="42"/>
        <v>0</v>
      </c>
    </row>
    <row r="51" spans="1:30" ht="12.75" customHeight="1" x14ac:dyDescent="0.15">
      <c r="A51" s="43" t="s">
        <v>64</v>
      </c>
      <c r="B51" s="48"/>
      <c r="C51" s="50"/>
      <c r="D51" s="11">
        <f t="shared" si="43"/>
        <v>0</v>
      </c>
      <c r="E51" s="44"/>
      <c r="F51" s="11">
        <f t="shared" si="36"/>
        <v>0</v>
      </c>
      <c r="G51" s="50"/>
      <c r="H51" s="11">
        <f t="shared" si="44"/>
        <v>0</v>
      </c>
      <c r="I51" s="44"/>
      <c r="J51" s="11">
        <f t="shared" si="37"/>
        <v>0</v>
      </c>
      <c r="K51" s="50"/>
      <c r="L51" s="11">
        <f t="shared" si="45"/>
        <v>0</v>
      </c>
      <c r="M51" s="44"/>
      <c r="N51" s="11">
        <f t="shared" si="38"/>
        <v>0</v>
      </c>
      <c r="O51" s="50"/>
      <c r="P51" s="11">
        <f t="shared" si="46"/>
        <v>0</v>
      </c>
      <c r="Q51" s="44"/>
      <c r="R51" s="11">
        <f t="shared" si="39"/>
        <v>0</v>
      </c>
      <c r="S51" s="50"/>
      <c r="T51" s="11">
        <f t="shared" si="47"/>
        <v>0</v>
      </c>
      <c r="U51" s="44"/>
      <c r="V51" s="11">
        <f t="shared" si="40"/>
        <v>0</v>
      </c>
      <c r="W51" s="50"/>
      <c r="X51" s="11">
        <f t="shared" si="48"/>
        <v>0</v>
      </c>
      <c r="Y51" s="44"/>
      <c r="Z51" s="11">
        <f t="shared" si="41"/>
        <v>0</v>
      </c>
      <c r="AA51" s="50"/>
      <c r="AB51" s="11">
        <f t="shared" si="49"/>
        <v>0</v>
      </c>
      <c r="AC51" s="51"/>
      <c r="AD51" s="11">
        <f t="shared" si="42"/>
        <v>0</v>
      </c>
    </row>
    <row r="52" spans="1:30" ht="12.75" customHeight="1" x14ac:dyDescent="0.15">
      <c r="A52" s="43" t="s">
        <v>65</v>
      </c>
      <c r="B52" s="48"/>
      <c r="C52" s="50"/>
      <c r="D52" s="11">
        <f t="shared" si="43"/>
        <v>0</v>
      </c>
      <c r="E52" s="44"/>
      <c r="F52" s="11">
        <f t="shared" si="36"/>
        <v>0</v>
      </c>
      <c r="G52" s="50"/>
      <c r="H52" s="11">
        <f t="shared" si="44"/>
        <v>0</v>
      </c>
      <c r="I52" s="44"/>
      <c r="J52" s="11">
        <f t="shared" si="37"/>
        <v>0</v>
      </c>
      <c r="K52" s="50"/>
      <c r="L52" s="11">
        <f t="shared" si="45"/>
        <v>0</v>
      </c>
      <c r="M52" s="44"/>
      <c r="N52" s="11">
        <f t="shared" si="38"/>
        <v>0</v>
      </c>
      <c r="O52" s="50"/>
      <c r="P52" s="11">
        <f t="shared" si="46"/>
        <v>0</v>
      </c>
      <c r="Q52" s="44"/>
      <c r="R52" s="11">
        <f t="shared" si="39"/>
        <v>0</v>
      </c>
      <c r="S52" s="50"/>
      <c r="T52" s="11">
        <f t="shared" si="47"/>
        <v>0</v>
      </c>
      <c r="U52" s="44"/>
      <c r="V52" s="11">
        <f t="shared" si="40"/>
        <v>0</v>
      </c>
      <c r="W52" s="50"/>
      <c r="X52" s="11">
        <f t="shared" si="48"/>
        <v>0</v>
      </c>
      <c r="Y52" s="44"/>
      <c r="Z52" s="11">
        <f t="shared" si="41"/>
        <v>0</v>
      </c>
      <c r="AA52" s="50"/>
      <c r="AB52" s="11">
        <f t="shared" si="49"/>
        <v>0</v>
      </c>
      <c r="AC52" s="51"/>
      <c r="AD52" s="11">
        <f t="shared" si="42"/>
        <v>0</v>
      </c>
    </row>
    <row r="53" spans="1:30" ht="12.75" customHeight="1" x14ac:dyDescent="0.15">
      <c r="A53" s="43" t="s">
        <v>66</v>
      </c>
      <c r="B53" s="48"/>
      <c r="C53" s="50"/>
      <c r="D53" s="11">
        <f t="shared" si="43"/>
        <v>0</v>
      </c>
      <c r="E53" s="44"/>
      <c r="F53" s="11">
        <f t="shared" si="36"/>
        <v>0</v>
      </c>
      <c r="G53" s="50"/>
      <c r="H53" s="11">
        <f t="shared" si="44"/>
        <v>0</v>
      </c>
      <c r="I53" s="44"/>
      <c r="J53" s="11">
        <f t="shared" si="37"/>
        <v>0</v>
      </c>
      <c r="K53" s="50"/>
      <c r="L53" s="11">
        <f t="shared" si="45"/>
        <v>0</v>
      </c>
      <c r="M53" s="44"/>
      <c r="N53" s="11">
        <f t="shared" si="38"/>
        <v>0</v>
      </c>
      <c r="O53" s="50"/>
      <c r="P53" s="11">
        <f t="shared" si="46"/>
        <v>0</v>
      </c>
      <c r="Q53" s="44"/>
      <c r="R53" s="11">
        <f t="shared" si="39"/>
        <v>0</v>
      </c>
      <c r="S53" s="50"/>
      <c r="T53" s="11">
        <f t="shared" si="47"/>
        <v>0</v>
      </c>
      <c r="U53" s="44"/>
      <c r="V53" s="11">
        <f t="shared" si="40"/>
        <v>0</v>
      </c>
      <c r="W53" s="50"/>
      <c r="X53" s="11">
        <f t="shared" si="48"/>
        <v>0</v>
      </c>
      <c r="Y53" s="44"/>
      <c r="Z53" s="11">
        <f t="shared" si="41"/>
        <v>0</v>
      </c>
      <c r="AA53" s="50"/>
      <c r="AB53" s="11">
        <f t="shared" si="49"/>
        <v>0</v>
      </c>
      <c r="AC53" s="51"/>
      <c r="AD53" s="11">
        <f t="shared" si="42"/>
        <v>0</v>
      </c>
    </row>
    <row r="54" spans="1:30" ht="12.75" customHeight="1" x14ac:dyDescent="0.15">
      <c r="A54" s="43" t="s">
        <v>67</v>
      </c>
      <c r="B54" s="48"/>
      <c r="C54" s="50"/>
      <c r="D54" s="11">
        <f t="shared" si="43"/>
        <v>0</v>
      </c>
      <c r="E54" s="44"/>
      <c r="F54" s="11">
        <f t="shared" si="36"/>
        <v>0</v>
      </c>
      <c r="G54" s="50"/>
      <c r="H54" s="11">
        <f t="shared" si="44"/>
        <v>0</v>
      </c>
      <c r="I54" s="44"/>
      <c r="J54" s="11">
        <f t="shared" si="37"/>
        <v>0</v>
      </c>
      <c r="K54" s="50"/>
      <c r="L54" s="11">
        <f t="shared" si="45"/>
        <v>0</v>
      </c>
      <c r="M54" s="44"/>
      <c r="N54" s="11">
        <f t="shared" si="38"/>
        <v>0</v>
      </c>
      <c r="O54" s="50"/>
      <c r="P54" s="11">
        <f t="shared" si="46"/>
        <v>0</v>
      </c>
      <c r="Q54" s="44"/>
      <c r="R54" s="11">
        <f t="shared" si="39"/>
        <v>0</v>
      </c>
      <c r="S54" s="50"/>
      <c r="T54" s="11">
        <f t="shared" si="47"/>
        <v>0</v>
      </c>
      <c r="U54" s="44"/>
      <c r="V54" s="11">
        <f t="shared" si="40"/>
        <v>0</v>
      </c>
      <c r="W54" s="50"/>
      <c r="X54" s="11">
        <f t="shared" si="48"/>
        <v>0</v>
      </c>
      <c r="Y54" s="44"/>
      <c r="Z54" s="11">
        <f t="shared" si="41"/>
        <v>0</v>
      </c>
      <c r="AA54" s="50"/>
      <c r="AB54" s="11">
        <f t="shared" si="49"/>
        <v>0</v>
      </c>
      <c r="AC54" s="51"/>
      <c r="AD54" s="11">
        <f t="shared" si="42"/>
        <v>0</v>
      </c>
    </row>
    <row r="55" spans="1:30" ht="12.75" customHeight="1" x14ac:dyDescent="0.15">
      <c r="A55" s="43" t="s">
        <v>68</v>
      </c>
      <c r="B55" s="48"/>
      <c r="C55" s="50"/>
      <c r="D55" s="11">
        <f t="shared" si="43"/>
        <v>0</v>
      </c>
      <c r="E55" s="44"/>
      <c r="F55" s="11">
        <f t="shared" si="36"/>
        <v>0</v>
      </c>
      <c r="G55" s="50"/>
      <c r="H55" s="11">
        <f t="shared" si="44"/>
        <v>0</v>
      </c>
      <c r="I55" s="44"/>
      <c r="J55" s="11">
        <f t="shared" si="37"/>
        <v>0</v>
      </c>
      <c r="K55" s="50"/>
      <c r="L55" s="11">
        <f t="shared" si="45"/>
        <v>0</v>
      </c>
      <c r="M55" s="44"/>
      <c r="N55" s="11">
        <f t="shared" si="38"/>
        <v>0</v>
      </c>
      <c r="O55" s="50"/>
      <c r="P55" s="11">
        <f t="shared" si="46"/>
        <v>0</v>
      </c>
      <c r="Q55" s="44"/>
      <c r="R55" s="11">
        <f t="shared" si="39"/>
        <v>0</v>
      </c>
      <c r="S55" s="50"/>
      <c r="T55" s="11">
        <f t="shared" si="47"/>
        <v>0</v>
      </c>
      <c r="U55" s="44"/>
      <c r="V55" s="11">
        <f t="shared" si="40"/>
        <v>0</v>
      </c>
      <c r="W55" s="50"/>
      <c r="X55" s="11">
        <f t="shared" si="48"/>
        <v>0</v>
      </c>
      <c r="Y55" s="44"/>
      <c r="Z55" s="11">
        <f t="shared" si="41"/>
        <v>0</v>
      </c>
      <c r="AA55" s="50"/>
      <c r="AB55" s="11">
        <f t="shared" si="49"/>
        <v>0</v>
      </c>
      <c r="AC55" s="51"/>
      <c r="AD55" s="11">
        <f t="shared" si="42"/>
        <v>0</v>
      </c>
    </row>
    <row r="56" spans="1:30" ht="12.75" customHeight="1" x14ac:dyDescent="0.15">
      <c r="A56" s="43" t="s">
        <v>114</v>
      </c>
      <c r="B56" s="48"/>
      <c r="C56" s="50"/>
      <c r="D56" s="11">
        <f t="shared" si="43"/>
        <v>0</v>
      </c>
      <c r="E56" s="44"/>
      <c r="F56" s="11">
        <f t="shared" si="36"/>
        <v>0</v>
      </c>
      <c r="G56" s="50"/>
      <c r="H56" s="11">
        <f t="shared" si="44"/>
        <v>0</v>
      </c>
      <c r="I56" s="44"/>
      <c r="J56" s="11">
        <f t="shared" si="37"/>
        <v>0</v>
      </c>
      <c r="K56" s="50"/>
      <c r="L56" s="11">
        <f t="shared" si="45"/>
        <v>0</v>
      </c>
      <c r="M56" s="44"/>
      <c r="N56" s="11">
        <f t="shared" si="38"/>
        <v>0</v>
      </c>
      <c r="O56" s="50"/>
      <c r="P56" s="11">
        <f t="shared" si="46"/>
        <v>0</v>
      </c>
      <c r="Q56" s="44"/>
      <c r="R56" s="11">
        <f t="shared" si="39"/>
        <v>0</v>
      </c>
      <c r="S56" s="50"/>
      <c r="T56" s="11">
        <f t="shared" si="47"/>
        <v>0</v>
      </c>
      <c r="U56" s="44"/>
      <c r="V56" s="11">
        <f t="shared" si="40"/>
        <v>0</v>
      </c>
      <c r="W56" s="50"/>
      <c r="X56" s="11">
        <f t="shared" si="48"/>
        <v>0</v>
      </c>
      <c r="Y56" s="44"/>
      <c r="Z56" s="11">
        <f t="shared" si="41"/>
        <v>0</v>
      </c>
      <c r="AA56" s="50"/>
      <c r="AB56" s="11">
        <f t="shared" si="49"/>
        <v>0</v>
      </c>
      <c r="AC56" s="51"/>
      <c r="AD56" s="11">
        <f t="shared" si="42"/>
        <v>0</v>
      </c>
    </row>
    <row r="57" spans="1:30" ht="12.75" customHeight="1" x14ac:dyDescent="0.15">
      <c r="A57" s="43"/>
      <c r="D57" s="52"/>
      <c r="E57" s="12"/>
      <c r="F57" s="46"/>
      <c r="G57" s="42"/>
      <c r="H57" s="52"/>
      <c r="I57" s="12"/>
      <c r="J57" s="46"/>
      <c r="K57" s="42"/>
      <c r="L57" s="52"/>
      <c r="M57" s="12"/>
      <c r="O57" s="42"/>
      <c r="P57" s="52"/>
      <c r="Q57" s="12"/>
      <c r="S57" s="42"/>
      <c r="T57" s="52"/>
      <c r="U57" s="12"/>
      <c r="W57" s="42"/>
      <c r="X57" s="52"/>
      <c r="Y57" s="12"/>
      <c r="AA57" s="42"/>
      <c r="AB57" s="52"/>
      <c r="AC57" s="12"/>
      <c r="AD57" s="46"/>
    </row>
    <row r="58" spans="1:30" ht="12.75" customHeight="1" x14ac:dyDescent="0.15">
      <c r="A58" s="53" t="s">
        <v>21</v>
      </c>
      <c r="B58" s="54"/>
      <c r="C58" s="53"/>
      <c r="D58" s="55">
        <f>SUM(D47:D56)</f>
        <v>0</v>
      </c>
      <c r="E58" s="12"/>
      <c r="F58" s="56"/>
      <c r="G58" s="53"/>
      <c r="H58" s="55">
        <f>SUM(H47:H56)</f>
        <v>0</v>
      </c>
      <c r="I58" s="12"/>
      <c r="J58" s="56"/>
      <c r="K58" s="53"/>
      <c r="L58" s="55">
        <f>SUM(L47:L56)</f>
        <v>0</v>
      </c>
      <c r="M58" s="12"/>
      <c r="N58" s="57"/>
      <c r="O58" s="53"/>
      <c r="P58" s="55">
        <f>SUM(P47:P56)</f>
        <v>0</v>
      </c>
      <c r="Q58" s="12"/>
      <c r="R58" s="57"/>
      <c r="S58" s="53"/>
      <c r="T58" s="55">
        <f>SUM(T47:T56)</f>
        <v>0</v>
      </c>
      <c r="U58" s="12"/>
      <c r="V58" s="57"/>
      <c r="W58" s="53"/>
      <c r="X58" s="55">
        <f>SUM(X47:X56)</f>
        <v>0</v>
      </c>
      <c r="Y58" s="12"/>
      <c r="Z58" s="57"/>
      <c r="AA58" s="53"/>
      <c r="AB58" s="55">
        <f>SUM(AB47:AB56)</f>
        <v>0</v>
      </c>
      <c r="AC58" s="51"/>
      <c r="AD58" s="55">
        <f>SUM(D58,H58,L58,P58,T58,X58,AB58)</f>
        <v>0</v>
      </c>
    </row>
    <row r="59" spans="1:30" ht="12.75" customHeight="1" x14ac:dyDescent="0.15">
      <c r="A59" s="42" t="s">
        <v>116</v>
      </c>
      <c r="B59" s="42" t="s">
        <v>14</v>
      </c>
      <c r="C59" s="42" t="s">
        <v>17</v>
      </c>
      <c r="D59" s="42" t="s">
        <v>15</v>
      </c>
      <c r="E59" s="12"/>
      <c r="F59" s="42" t="s">
        <v>14</v>
      </c>
      <c r="G59" s="42" t="s">
        <v>17</v>
      </c>
      <c r="H59" s="42" t="s">
        <v>15</v>
      </c>
      <c r="I59" s="12"/>
      <c r="J59" s="42" t="s">
        <v>14</v>
      </c>
      <c r="K59" s="42" t="s">
        <v>17</v>
      </c>
      <c r="L59" s="42" t="s">
        <v>15</v>
      </c>
      <c r="M59" s="12"/>
      <c r="N59" s="42" t="s">
        <v>14</v>
      </c>
      <c r="O59" s="42" t="s">
        <v>17</v>
      </c>
      <c r="P59" s="42" t="s">
        <v>15</v>
      </c>
      <c r="Q59" s="12"/>
      <c r="R59" s="42" t="s">
        <v>14</v>
      </c>
      <c r="S59" s="42" t="s">
        <v>17</v>
      </c>
      <c r="T59" s="42" t="s">
        <v>15</v>
      </c>
      <c r="U59" s="12"/>
      <c r="V59" s="42" t="s">
        <v>14</v>
      </c>
      <c r="W59" s="42" t="s">
        <v>17</v>
      </c>
      <c r="X59" s="42" t="s">
        <v>15</v>
      </c>
      <c r="Y59" s="12"/>
      <c r="Z59" s="42" t="s">
        <v>14</v>
      </c>
      <c r="AA59" s="42" t="s">
        <v>17</v>
      </c>
      <c r="AB59" s="42" t="s">
        <v>15</v>
      </c>
      <c r="AC59" s="47"/>
      <c r="AD59" s="52"/>
    </row>
    <row r="60" spans="1:30" ht="12.75" customHeight="1" x14ac:dyDescent="0.15">
      <c r="A60" s="43" t="s">
        <v>23</v>
      </c>
      <c r="B60" s="48"/>
      <c r="C60" s="50"/>
      <c r="D60" s="11">
        <f>(B60/12)*C60</f>
        <v>0</v>
      </c>
      <c r="E60" s="44"/>
      <c r="F60" s="11">
        <f t="shared" ref="F60:F69" si="50">B60*(1+$B$6)</f>
        <v>0</v>
      </c>
      <c r="G60" s="50"/>
      <c r="H60" s="11">
        <f>(F60/12)*G60</f>
        <v>0</v>
      </c>
      <c r="I60" s="44"/>
      <c r="J60" s="11">
        <f t="shared" ref="J60:J69" si="51">F60*(1+$B$6)</f>
        <v>0</v>
      </c>
      <c r="K60" s="50"/>
      <c r="L60" s="11">
        <f>(J60/12)*K60</f>
        <v>0</v>
      </c>
      <c r="M60" s="44"/>
      <c r="N60" s="11">
        <f t="shared" ref="N60:N69" si="52">J60*(1+$B$6)</f>
        <v>0</v>
      </c>
      <c r="O60" s="50"/>
      <c r="P60" s="11">
        <f>(N60/12)*O60</f>
        <v>0</v>
      </c>
      <c r="Q60" s="44"/>
      <c r="R60" s="11">
        <f t="shared" ref="R60:R69" si="53">N60*(1+$B$6)</f>
        <v>0</v>
      </c>
      <c r="S60" s="50"/>
      <c r="T60" s="11">
        <f>(R60/12)*S60</f>
        <v>0</v>
      </c>
      <c r="U60" s="44"/>
      <c r="V60" s="11">
        <f t="shared" ref="V60:V69" si="54">R60*(1+$B$6)</f>
        <v>0</v>
      </c>
      <c r="W60" s="50"/>
      <c r="X60" s="11">
        <f>(V60/12)*W60</f>
        <v>0</v>
      </c>
      <c r="Y60" s="44"/>
      <c r="Z60" s="11">
        <f t="shared" ref="Z60:Z69" si="55">V60*(1+$B$6)</f>
        <v>0</v>
      </c>
      <c r="AA60" s="50"/>
      <c r="AB60" s="11">
        <f>(Z60/12)*AA60</f>
        <v>0</v>
      </c>
      <c r="AC60" s="51"/>
      <c r="AD60" s="11">
        <f t="shared" ref="AD60:AD69" si="56">SUM(D60,H60,L60,P60,T60,X60,AB60)</f>
        <v>0</v>
      </c>
    </row>
    <row r="61" spans="1:30" ht="12.75" customHeight="1" x14ac:dyDescent="0.15">
      <c r="A61" s="43" t="s">
        <v>24</v>
      </c>
      <c r="B61" s="48"/>
      <c r="C61" s="50"/>
      <c r="D61" s="11">
        <f t="shared" ref="D61:D69" si="57">(B61/12)*C61</f>
        <v>0</v>
      </c>
      <c r="E61" s="44"/>
      <c r="F61" s="11">
        <f t="shared" si="50"/>
        <v>0</v>
      </c>
      <c r="G61" s="50"/>
      <c r="H61" s="11">
        <f t="shared" ref="H61:H69" si="58">(F61/12)*G61</f>
        <v>0</v>
      </c>
      <c r="I61" s="44"/>
      <c r="J61" s="11">
        <f t="shared" si="51"/>
        <v>0</v>
      </c>
      <c r="K61" s="50"/>
      <c r="L61" s="11">
        <f t="shared" ref="L61:L69" si="59">(J61/12)*K61</f>
        <v>0</v>
      </c>
      <c r="M61" s="44"/>
      <c r="N61" s="11">
        <f t="shared" si="52"/>
        <v>0</v>
      </c>
      <c r="O61" s="50"/>
      <c r="P61" s="11">
        <f t="shared" ref="P61:P69" si="60">(N61/12)*O61</f>
        <v>0</v>
      </c>
      <c r="Q61" s="44"/>
      <c r="R61" s="11">
        <f t="shared" si="53"/>
        <v>0</v>
      </c>
      <c r="S61" s="50"/>
      <c r="T61" s="11">
        <f t="shared" ref="T61:T69" si="61">(R61/12)*S61</f>
        <v>0</v>
      </c>
      <c r="U61" s="44"/>
      <c r="V61" s="11">
        <f t="shared" si="54"/>
        <v>0</v>
      </c>
      <c r="W61" s="50"/>
      <c r="X61" s="11">
        <f t="shared" ref="X61:X69" si="62">(V61/12)*W61</f>
        <v>0</v>
      </c>
      <c r="Y61" s="44"/>
      <c r="Z61" s="11">
        <f t="shared" si="55"/>
        <v>0</v>
      </c>
      <c r="AA61" s="50"/>
      <c r="AB61" s="11">
        <f t="shared" ref="AB61:AB69" si="63">(Z61/12)*AA61</f>
        <v>0</v>
      </c>
      <c r="AC61" s="51"/>
      <c r="AD61" s="11">
        <f t="shared" si="56"/>
        <v>0</v>
      </c>
    </row>
    <row r="62" spans="1:30" ht="12.75" customHeight="1" x14ac:dyDescent="0.15">
      <c r="A62" s="43" t="s">
        <v>69</v>
      </c>
      <c r="B62" s="48"/>
      <c r="C62" s="50"/>
      <c r="D62" s="11">
        <f t="shared" si="57"/>
        <v>0</v>
      </c>
      <c r="E62" s="44"/>
      <c r="F62" s="11">
        <f t="shared" si="50"/>
        <v>0</v>
      </c>
      <c r="G62" s="50"/>
      <c r="H62" s="11">
        <f t="shared" si="58"/>
        <v>0</v>
      </c>
      <c r="I62" s="44"/>
      <c r="J62" s="11">
        <f t="shared" si="51"/>
        <v>0</v>
      </c>
      <c r="K62" s="50"/>
      <c r="L62" s="11">
        <f t="shared" si="59"/>
        <v>0</v>
      </c>
      <c r="M62" s="44"/>
      <c r="N62" s="11">
        <f t="shared" si="52"/>
        <v>0</v>
      </c>
      <c r="O62" s="50"/>
      <c r="P62" s="11">
        <f t="shared" si="60"/>
        <v>0</v>
      </c>
      <c r="Q62" s="44"/>
      <c r="R62" s="11">
        <f t="shared" si="53"/>
        <v>0</v>
      </c>
      <c r="S62" s="50"/>
      <c r="T62" s="11">
        <f t="shared" si="61"/>
        <v>0</v>
      </c>
      <c r="U62" s="44"/>
      <c r="V62" s="11">
        <f t="shared" si="54"/>
        <v>0</v>
      </c>
      <c r="W62" s="50"/>
      <c r="X62" s="11">
        <f t="shared" si="62"/>
        <v>0</v>
      </c>
      <c r="Y62" s="44"/>
      <c r="Z62" s="11">
        <f t="shared" si="55"/>
        <v>0</v>
      </c>
      <c r="AA62" s="50"/>
      <c r="AB62" s="11">
        <f t="shared" si="63"/>
        <v>0</v>
      </c>
      <c r="AC62" s="51"/>
      <c r="AD62" s="11">
        <f t="shared" si="56"/>
        <v>0</v>
      </c>
    </row>
    <row r="63" spans="1:30" ht="12.75" customHeight="1" x14ac:dyDescent="0.15">
      <c r="A63" s="43" t="s">
        <v>70</v>
      </c>
      <c r="B63" s="48"/>
      <c r="C63" s="50"/>
      <c r="D63" s="11">
        <f t="shared" si="57"/>
        <v>0</v>
      </c>
      <c r="E63" s="44"/>
      <c r="F63" s="11">
        <f t="shared" si="50"/>
        <v>0</v>
      </c>
      <c r="G63" s="50"/>
      <c r="H63" s="11">
        <f t="shared" si="58"/>
        <v>0</v>
      </c>
      <c r="I63" s="44"/>
      <c r="J63" s="11">
        <f t="shared" si="51"/>
        <v>0</v>
      </c>
      <c r="K63" s="50"/>
      <c r="L63" s="11">
        <f t="shared" si="59"/>
        <v>0</v>
      </c>
      <c r="M63" s="44"/>
      <c r="N63" s="11">
        <f t="shared" si="52"/>
        <v>0</v>
      </c>
      <c r="O63" s="50"/>
      <c r="P63" s="11">
        <f t="shared" si="60"/>
        <v>0</v>
      </c>
      <c r="Q63" s="44"/>
      <c r="R63" s="11">
        <f t="shared" si="53"/>
        <v>0</v>
      </c>
      <c r="S63" s="50"/>
      <c r="T63" s="11">
        <f t="shared" si="61"/>
        <v>0</v>
      </c>
      <c r="U63" s="44"/>
      <c r="V63" s="11">
        <f t="shared" si="54"/>
        <v>0</v>
      </c>
      <c r="W63" s="50"/>
      <c r="X63" s="11">
        <f t="shared" si="62"/>
        <v>0</v>
      </c>
      <c r="Y63" s="44"/>
      <c r="Z63" s="11">
        <f t="shared" si="55"/>
        <v>0</v>
      </c>
      <c r="AA63" s="50"/>
      <c r="AB63" s="11">
        <f t="shared" si="63"/>
        <v>0</v>
      </c>
      <c r="AC63" s="51"/>
      <c r="AD63" s="11">
        <f t="shared" si="56"/>
        <v>0</v>
      </c>
    </row>
    <row r="64" spans="1:30" ht="12.75" customHeight="1" x14ac:dyDescent="0.15">
      <c r="A64" s="43" t="s">
        <v>71</v>
      </c>
      <c r="B64" s="48"/>
      <c r="C64" s="50"/>
      <c r="D64" s="11">
        <f t="shared" si="57"/>
        <v>0</v>
      </c>
      <c r="E64" s="44"/>
      <c r="F64" s="11">
        <f t="shared" si="50"/>
        <v>0</v>
      </c>
      <c r="G64" s="50"/>
      <c r="H64" s="11">
        <f t="shared" si="58"/>
        <v>0</v>
      </c>
      <c r="I64" s="44"/>
      <c r="J64" s="11">
        <f t="shared" si="51"/>
        <v>0</v>
      </c>
      <c r="K64" s="50"/>
      <c r="L64" s="11">
        <f t="shared" si="59"/>
        <v>0</v>
      </c>
      <c r="M64" s="44"/>
      <c r="N64" s="11">
        <f t="shared" si="52"/>
        <v>0</v>
      </c>
      <c r="O64" s="50"/>
      <c r="P64" s="11">
        <f t="shared" si="60"/>
        <v>0</v>
      </c>
      <c r="Q64" s="44"/>
      <c r="R64" s="11">
        <f t="shared" si="53"/>
        <v>0</v>
      </c>
      <c r="S64" s="50"/>
      <c r="T64" s="11">
        <f t="shared" si="61"/>
        <v>0</v>
      </c>
      <c r="U64" s="44"/>
      <c r="V64" s="11">
        <f t="shared" si="54"/>
        <v>0</v>
      </c>
      <c r="W64" s="50"/>
      <c r="X64" s="11">
        <f t="shared" si="62"/>
        <v>0</v>
      </c>
      <c r="Y64" s="44"/>
      <c r="Z64" s="11">
        <f t="shared" si="55"/>
        <v>0</v>
      </c>
      <c r="AA64" s="50"/>
      <c r="AB64" s="11">
        <f t="shared" si="63"/>
        <v>0</v>
      </c>
      <c r="AC64" s="51"/>
      <c r="AD64" s="11">
        <f t="shared" si="56"/>
        <v>0</v>
      </c>
    </row>
    <row r="65" spans="1:30" ht="12.75" customHeight="1" x14ac:dyDescent="0.15">
      <c r="A65" s="43" t="s">
        <v>72</v>
      </c>
      <c r="B65" s="48"/>
      <c r="C65" s="50"/>
      <c r="D65" s="11">
        <f t="shared" si="57"/>
        <v>0</v>
      </c>
      <c r="E65" s="44"/>
      <c r="F65" s="11">
        <f t="shared" si="50"/>
        <v>0</v>
      </c>
      <c r="G65" s="50"/>
      <c r="H65" s="11">
        <f t="shared" si="58"/>
        <v>0</v>
      </c>
      <c r="I65" s="44"/>
      <c r="J65" s="11">
        <f t="shared" si="51"/>
        <v>0</v>
      </c>
      <c r="K65" s="50"/>
      <c r="L65" s="11">
        <f t="shared" si="59"/>
        <v>0</v>
      </c>
      <c r="M65" s="44"/>
      <c r="N65" s="11">
        <f t="shared" si="52"/>
        <v>0</v>
      </c>
      <c r="O65" s="50"/>
      <c r="P65" s="11">
        <f t="shared" si="60"/>
        <v>0</v>
      </c>
      <c r="Q65" s="44"/>
      <c r="R65" s="11">
        <f t="shared" si="53"/>
        <v>0</v>
      </c>
      <c r="S65" s="50"/>
      <c r="T65" s="11">
        <f t="shared" si="61"/>
        <v>0</v>
      </c>
      <c r="U65" s="44"/>
      <c r="V65" s="11">
        <f t="shared" si="54"/>
        <v>0</v>
      </c>
      <c r="W65" s="50"/>
      <c r="X65" s="11">
        <f t="shared" si="62"/>
        <v>0</v>
      </c>
      <c r="Y65" s="44"/>
      <c r="Z65" s="11">
        <f t="shared" si="55"/>
        <v>0</v>
      </c>
      <c r="AA65" s="50"/>
      <c r="AB65" s="11">
        <f t="shared" si="63"/>
        <v>0</v>
      </c>
      <c r="AC65" s="51"/>
      <c r="AD65" s="11">
        <f t="shared" si="56"/>
        <v>0</v>
      </c>
    </row>
    <row r="66" spans="1:30" ht="12.75" customHeight="1" x14ac:dyDescent="0.15">
      <c r="A66" s="43" t="s">
        <v>73</v>
      </c>
      <c r="B66" s="48"/>
      <c r="C66" s="50"/>
      <c r="D66" s="11">
        <f t="shared" si="57"/>
        <v>0</v>
      </c>
      <c r="E66" s="44"/>
      <c r="F66" s="11">
        <f t="shared" si="50"/>
        <v>0</v>
      </c>
      <c r="G66" s="50"/>
      <c r="H66" s="11">
        <f t="shared" si="58"/>
        <v>0</v>
      </c>
      <c r="I66" s="44"/>
      <c r="J66" s="11">
        <f t="shared" si="51"/>
        <v>0</v>
      </c>
      <c r="K66" s="50"/>
      <c r="L66" s="11">
        <f t="shared" si="59"/>
        <v>0</v>
      </c>
      <c r="M66" s="44"/>
      <c r="N66" s="11">
        <f t="shared" si="52"/>
        <v>0</v>
      </c>
      <c r="O66" s="50"/>
      <c r="P66" s="11">
        <f t="shared" si="60"/>
        <v>0</v>
      </c>
      <c r="Q66" s="44"/>
      <c r="R66" s="11">
        <f t="shared" si="53"/>
        <v>0</v>
      </c>
      <c r="S66" s="50"/>
      <c r="T66" s="11">
        <f t="shared" si="61"/>
        <v>0</v>
      </c>
      <c r="U66" s="44"/>
      <c r="V66" s="11">
        <f t="shared" si="54"/>
        <v>0</v>
      </c>
      <c r="W66" s="50"/>
      <c r="X66" s="11">
        <f t="shared" si="62"/>
        <v>0</v>
      </c>
      <c r="Y66" s="44"/>
      <c r="Z66" s="11">
        <f t="shared" si="55"/>
        <v>0</v>
      </c>
      <c r="AA66" s="50"/>
      <c r="AB66" s="11">
        <f t="shared" si="63"/>
        <v>0</v>
      </c>
      <c r="AC66" s="51"/>
      <c r="AD66" s="11">
        <f t="shared" si="56"/>
        <v>0</v>
      </c>
    </row>
    <row r="67" spans="1:30" ht="12.75" customHeight="1" x14ac:dyDescent="0.15">
      <c r="A67" s="43" t="s">
        <v>74</v>
      </c>
      <c r="B67" s="48"/>
      <c r="C67" s="50"/>
      <c r="D67" s="11">
        <f t="shared" si="57"/>
        <v>0</v>
      </c>
      <c r="E67" s="44"/>
      <c r="F67" s="11">
        <f t="shared" si="50"/>
        <v>0</v>
      </c>
      <c r="G67" s="50"/>
      <c r="H67" s="11">
        <f t="shared" si="58"/>
        <v>0</v>
      </c>
      <c r="I67" s="44"/>
      <c r="J67" s="11">
        <f t="shared" si="51"/>
        <v>0</v>
      </c>
      <c r="K67" s="50"/>
      <c r="L67" s="11">
        <f t="shared" si="59"/>
        <v>0</v>
      </c>
      <c r="M67" s="44"/>
      <c r="N67" s="11">
        <f t="shared" si="52"/>
        <v>0</v>
      </c>
      <c r="O67" s="50"/>
      <c r="P67" s="11">
        <f t="shared" si="60"/>
        <v>0</v>
      </c>
      <c r="Q67" s="44"/>
      <c r="R67" s="11">
        <f t="shared" si="53"/>
        <v>0</v>
      </c>
      <c r="S67" s="50"/>
      <c r="T67" s="11">
        <f t="shared" si="61"/>
        <v>0</v>
      </c>
      <c r="U67" s="44"/>
      <c r="V67" s="11">
        <f t="shared" si="54"/>
        <v>0</v>
      </c>
      <c r="W67" s="50"/>
      <c r="X67" s="11">
        <f t="shared" si="62"/>
        <v>0</v>
      </c>
      <c r="Y67" s="44"/>
      <c r="Z67" s="11">
        <f t="shared" si="55"/>
        <v>0</v>
      </c>
      <c r="AA67" s="50"/>
      <c r="AB67" s="11">
        <f t="shared" si="63"/>
        <v>0</v>
      </c>
      <c r="AC67" s="51"/>
      <c r="AD67" s="11">
        <f t="shared" si="56"/>
        <v>0</v>
      </c>
    </row>
    <row r="68" spans="1:30" ht="12.75" customHeight="1" x14ac:dyDescent="0.15">
      <c r="A68" s="43" t="s">
        <v>75</v>
      </c>
      <c r="B68" s="48"/>
      <c r="C68" s="50"/>
      <c r="D68" s="11">
        <f t="shared" si="57"/>
        <v>0</v>
      </c>
      <c r="E68" s="44"/>
      <c r="F68" s="11">
        <f t="shared" si="50"/>
        <v>0</v>
      </c>
      <c r="G68" s="50"/>
      <c r="H68" s="11">
        <f t="shared" si="58"/>
        <v>0</v>
      </c>
      <c r="I68" s="44"/>
      <c r="J68" s="11">
        <f t="shared" si="51"/>
        <v>0</v>
      </c>
      <c r="K68" s="50"/>
      <c r="L68" s="11">
        <f t="shared" si="59"/>
        <v>0</v>
      </c>
      <c r="M68" s="44"/>
      <c r="N68" s="11">
        <f t="shared" si="52"/>
        <v>0</v>
      </c>
      <c r="O68" s="50"/>
      <c r="P68" s="11">
        <f t="shared" si="60"/>
        <v>0</v>
      </c>
      <c r="Q68" s="44"/>
      <c r="R68" s="11">
        <f t="shared" si="53"/>
        <v>0</v>
      </c>
      <c r="S68" s="50"/>
      <c r="T68" s="11">
        <f t="shared" si="61"/>
        <v>0</v>
      </c>
      <c r="U68" s="44"/>
      <c r="V68" s="11">
        <f t="shared" si="54"/>
        <v>0</v>
      </c>
      <c r="W68" s="50"/>
      <c r="X68" s="11">
        <f t="shared" si="62"/>
        <v>0</v>
      </c>
      <c r="Y68" s="44"/>
      <c r="Z68" s="11">
        <f t="shared" si="55"/>
        <v>0</v>
      </c>
      <c r="AA68" s="50"/>
      <c r="AB68" s="11">
        <f t="shared" si="63"/>
        <v>0</v>
      </c>
      <c r="AC68" s="51"/>
      <c r="AD68" s="11">
        <f t="shared" si="56"/>
        <v>0</v>
      </c>
    </row>
    <row r="69" spans="1:30" ht="12.75" customHeight="1" x14ac:dyDescent="0.15">
      <c r="A69" s="43" t="s">
        <v>76</v>
      </c>
      <c r="B69" s="48"/>
      <c r="C69" s="50"/>
      <c r="D69" s="11">
        <f t="shared" si="57"/>
        <v>0</v>
      </c>
      <c r="E69" s="44"/>
      <c r="F69" s="11">
        <f t="shared" si="50"/>
        <v>0</v>
      </c>
      <c r="G69" s="50"/>
      <c r="H69" s="11">
        <f t="shared" si="58"/>
        <v>0</v>
      </c>
      <c r="I69" s="44"/>
      <c r="J69" s="11">
        <f t="shared" si="51"/>
        <v>0</v>
      </c>
      <c r="K69" s="50"/>
      <c r="L69" s="11">
        <f t="shared" si="59"/>
        <v>0</v>
      </c>
      <c r="M69" s="44"/>
      <c r="N69" s="11">
        <f t="shared" si="52"/>
        <v>0</v>
      </c>
      <c r="O69" s="50"/>
      <c r="P69" s="11">
        <f t="shared" si="60"/>
        <v>0</v>
      </c>
      <c r="Q69" s="44"/>
      <c r="R69" s="11">
        <f t="shared" si="53"/>
        <v>0</v>
      </c>
      <c r="S69" s="50"/>
      <c r="T69" s="11">
        <f t="shared" si="61"/>
        <v>0</v>
      </c>
      <c r="U69" s="44"/>
      <c r="V69" s="11">
        <f t="shared" si="54"/>
        <v>0</v>
      </c>
      <c r="W69" s="50"/>
      <c r="X69" s="11">
        <f t="shared" si="62"/>
        <v>0</v>
      </c>
      <c r="Y69" s="44"/>
      <c r="Z69" s="11">
        <f t="shared" si="55"/>
        <v>0</v>
      </c>
      <c r="AA69" s="50"/>
      <c r="AB69" s="11">
        <f t="shared" si="63"/>
        <v>0</v>
      </c>
      <c r="AC69" s="51"/>
      <c r="AD69" s="11">
        <f t="shared" si="56"/>
        <v>0</v>
      </c>
    </row>
    <row r="70" spans="1:30" ht="12.75" customHeight="1" x14ac:dyDescent="0.15">
      <c r="A70" s="43"/>
      <c r="D70" s="52"/>
      <c r="E70" s="12"/>
      <c r="F70" s="46"/>
      <c r="G70" s="42"/>
      <c r="H70" s="52"/>
      <c r="I70" s="12"/>
      <c r="J70" s="46"/>
      <c r="K70" s="42"/>
      <c r="L70" s="52"/>
      <c r="M70" s="12"/>
      <c r="O70" s="42"/>
      <c r="P70" s="52"/>
      <c r="Q70" s="12"/>
      <c r="S70" s="42"/>
      <c r="T70" s="52"/>
      <c r="U70" s="12"/>
      <c r="W70" s="42"/>
      <c r="X70" s="52"/>
      <c r="Y70" s="12"/>
      <c r="AA70" s="42"/>
      <c r="AB70" s="52"/>
      <c r="AC70" s="12"/>
      <c r="AD70" s="46"/>
    </row>
    <row r="71" spans="1:30" ht="12.75" customHeight="1" x14ac:dyDescent="0.15">
      <c r="A71" s="53" t="s">
        <v>115</v>
      </c>
      <c r="B71" s="54"/>
      <c r="C71" s="53"/>
      <c r="D71" s="55">
        <f>SUM(D60:D69)</f>
        <v>0</v>
      </c>
      <c r="E71" s="12"/>
      <c r="F71" s="56"/>
      <c r="G71" s="53"/>
      <c r="H71" s="55">
        <f>SUM(H60:H69)</f>
        <v>0</v>
      </c>
      <c r="I71" s="12"/>
      <c r="J71" s="56"/>
      <c r="K71" s="53"/>
      <c r="L71" s="55">
        <f>SUM(L60:L69)</f>
        <v>0</v>
      </c>
      <c r="M71" s="12"/>
      <c r="N71" s="57"/>
      <c r="O71" s="53"/>
      <c r="P71" s="55">
        <f>SUM(P60:P69)</f>
        <v>0</v>
      </c>
      <c r="Q71" s="12"/>
      <c r="R71" s="57"/>
      <c r="S71" s="53"/>
      <c r="T71" s="55">
        <f>SUM(T60:T69)</f>
        <v>0</v>
      </c>
      <c r="U71" s="12"/>
      <c r="V71" s="57"/>
      <c r="W71" s="53"/>
      <c r="X71" s="55">
        <f>SUM(X60:X69)</f>
        <v>0</v>
      </c>
      <c r="Y71" s="12"/>
      <c r="Z71" s="57"/>
      <c r="AA71" s="53"/>
      <c r="AB71" s="55">
        <f>SUM(AB60:AB69)</f>
        <v>0</v>
      </c>
      <c r="AC71" s="51"/>
      <c r="AD71" s="55">
        <f>SUM(D71,H71,L71,P71,T71,X71,AB71)</f>
        <v>0</v>
      </c>
    </row>
    <row r="72" spans="1:30" ht="12.75" customHeight="1" x14ac:dyDescent="0.15">
      <c r="A72" s="42" t="s">
        <v>25</v>
      </c>
      <c r="B72" s="36" t="s">
        <v>26</v>
      </c>
      <c r="C72" s="42" t="s">
        <v>17</v>
      </c>
      <c r="D72" s="42" t="s">
        <v>15</v>
      </c>
      <c r="E72" s="12"/>
      <c r="F72" s="36" t="s">
        <v>26</v>
      </c>
      <c r="G72" s="42" t="s">
        <v>17</v>
      </c>
      <c r="H72" s="42" t="s">
        <v>15</v>
      </c>
      <c r="I72" s="12"/>
      <c r="J72" s="36" t="s">
        <v>26</v>
      </c>
      <c r="K72" s="42" t="s">
        <v>17</v>
      </c>
      <c r="L72" s="42" t="s">
        <v>15</v>
      </c>
      <c r="M72" s="12"/>
      <c r="N72" s="36" t="s">
        <v>26</v>
      </c>
      <c r="O72" s="42" t="s">
        <v>17</v>
      </c>
      <c r="P72" s="42" t="s">
        <v>15</v>
      </c>
      <c r="Q72" s="12"/>
      <c r="R72" s="36" t="s">
        <v>26</v>
      </c>
      <c r="S72" s="42" t="s">
        <v>17</v>
      </c>
      <c r="T72" s="42" t="s">
        <v>15</v>
      </c>
      <c r="U72" s="12"/>
      <c r="V72" s="36" t="s">
        <v>26</v>
      </c>
      <c r="W72" s="42" t="s">
        <v>17</v>
      </c>
      <c r="X72" s="42" t="s">
        <v>15</v>
      </c>
      <c r="Y72" s="12"/>
      <c r="Z72" s="36" t="s">
        <v>26</v>
      </c>
      <c r="AA72" s="42" t="s">
        <v>17</v>
      </c>
      <c r="AB72" s="42" t="s">
        <v>15</v>
      </c>
      <c r="AC72" s="47"/>
      <c r="AD72" s="46"/>
    </row>
    <row r="73" spans="1:30" ht="12.75" customHeight="1" x14ac:dyDescent="0.15">
      <c r="A73" s="13" t="s">
        <v>27</v>
      </c>
      <c r="B73" s="58"/>
      <c r="C73" s="49"/>
      <c r="D73" s="11">
        <f>B73*C73</f>
        <v>0</v>
      </c>
      <c r="E73" s="12"/>
      <c r="F73" s="11">
        <f>B73*(1+$B$6)</f>
        <v>0</v>
      </c>
      <c r="G73" s="50"/>
      <c r="H73" s="11">
        <f>F73*G73</f>
        <v>0</v>
      </c>
      <c r="I73" s="12"/>
      <c r="J73" s="11">
        <f>F73*(1+$B$6)</f>
        <v>0</v>
      </c>
      <c r="K73" s="50"/>
      <c r="L73" s="11">
        <f>J73*K73</f>
        <v>0</v>
      </c>
      <c r="M73" s="12"/>
      <c r="N73" s="11">
        <f>J73*(1+$B$6)</f>
        <v>0</v>
      </c>
      <c r="O73" s="50"/>
      <c r="P73" s="11">
        <f>N73*O73</f>
        <v>0</v>
      </c>
      <c r="Q73" s="12"/>
      <c r="R73" s="11">
        <f>N73*(1+$B$6)</f>
        <v>0</v>
      </c>
      <c r="S73" s="50"/>
      <c r="T73" s="11">
        <f>R73*S73</f>
        <v>0</v>
      </c>
      <c r="U73" s="12"/>
      <c r="V73" s="11">
        <f>R73*(1+$B$6)</f>
        <v>0</v>
      </c>
      <c r="W73" s="50"/>
      <c r="X73" s="11">
        <f>V73*W73</f>
        <v>0</v>
      </c>
      <c r="Y73" s="12"/>
      <c r="Z73" s="11">
        <f>V73*(1+$B$6)</f>
        <v>0</v>
      </c>
      <c r="AA73" s="50"/>
      <c r="AB73" s="11">
        <f>Z73*AA73</f>
        <v>0</v>
      </c>
      <c r="AC73" s="51"/>
      <c r="AD73" s="11">
        <f t="shared" ref="AD73:AD74" si="64">SUM(D73,H73,L73,P73,T73,X73,AB73)</f>
        <v>0</v>
      </c>
    </row>
    <row r="74" spans="1:30" ht="12.75" customHeight="1" x14ac:dyDescent="0.15">
      <c r="A74" s="13" t="s">
        <v>28</v>
      </c>
      <c r="B74" s="58"/>
      <c r="C74" s="50"/>
      <c r="D74" s="11">
        <f>B74*C74</f>
        <v>0</v>
      </c>
      <c r="E74" s="12"/>
      <c r="F74" s="11">
        <f>B74*(1+$B$6)</f>
        <v>0</v>
      </c>
      <c r="G74" s="50"/>
      <c r="H74" s="11">
        <f>F74*G74</f>
        <v>0</v>
      </c>
      <c r="I74" s="12"/>
      <c r="J74" s="11">
        <f>F74*(1+$B$6)</f>
        <v>0</v>
      </c>
      <c r="K74" s="50"/>
      <c r="L74" s="11">
        <f>J74*K74</f>
        <v>0</v>
      </c>
      <c r="M74" s="12"/>
      <c r="N74" s="11">
        <f>J74*(1+$B$6)</f>
        <v>0</v>
      </c>
      <c r="O74" s="50"/>
      <c r="P74" s="11">
        <f>N74*O74</f>
        <v>0</v>
      </c>
      <c r="Q74" s="12"/>
      <c r="R74" s="11">
        <f>N74*(1+$B$6)</f>
        <v>0</v>
      </c>
      <c r="S74" s="50"/>
      <c r="T74" s="11">
        <f>R74*S74</f>
        <v>0</v>
      </c>
      <c r="U74" s="12"/>
      <c r="V74" s="11">
        <f>R74*(1+$B$6)</f>
        <v>0</v>
      </c>
      <c r="W74" s="50"/>
      <c r="X74" s="11">
        <f>V74*W74</f>
        <v>0</v>
      </c>
      <c r="Y74" s="12"/>
      <c r="Z74" s="11">
        <f>V74*(1+$B$6)</f>
        <v>0</v>
      </c>
      <c r="AA74" s="50"/>
      <c r="AB74" s="11">
        <f>Z74*AA74</f>
        <v>0</v>
      </c>
      <c r="AC74" s="51"/>
      <c r="AD74" s="11">
        <f t="shared" si="64"/>
        <v>0</v>
      </c>
    </row>
    <row r="75" spans="1:30" ht="12.75" customHeight="1" x14ac:dyDescent="0.15">
      <c r="B75" s="36"/>
      <c r="C75" s="59"/>
      <c r="D75" s="52"/>
      <c r="E75" s="12"/>
      <c r="F75" s="36"/>
      <c r="G75" s="59"/>
      <c r="H75" s="52"/>
      <c r="I75" s="12"/>
      <c r="J75" s="36"/>
      <c r="K75" s="59"/>
      <c r="L75" s="52"/>
      <c r="M75" s="12"/>
      <c r="N75" s="36"/>
      <c r="O75" s="59"/>
      <c r="P75" s="52"/>
      <c r="Q75" s="12"/>
      <c r="R75" s="36"/>
      <c r="S75" s="59"/>
      <c r="T75" s="52"/>
      <c r="U75" s="12"/>
      <c r="V75" s="36"/>
      <c r="W75" s="59"/>
      <c r="X75" s="52"/>
      <c r="Y75" s="12"/>
      <c r="Z75" s="36"/>
      <c r="AA75" s="59"/>
      <c r="AB75" s="52"/>
      <c r="AC75" s="12"/>
      <c r="AD75" s="52"/>
    </row>
    <row r="76" spans="1:30" ht="12.75" customHeight="1" x14ac:dyDescent="0.15">
      <c r="A76" s="53" t="s">
        <v>29</v>
      </c>
      <c r="B76" s="60"/>
      <c r="C76" s="53"/>
      <c r="D76" s="55">
        <f>SUM(D73:D74)</f>
        <v>0</v>
      </c>
      <c r="E76" s="12"/>
      <c r="F76" s="56"/>
      <c r="G76" s="53"/>
      <c r="H76" s="55">
        <f>SUM(H73:H74)</f>
        <v>0</v>
      </c>
      <c r="I76" s="12"/>
      <c r="J76" s="56"/>
      <c r="K76" s="53"/>
      <c r="L76" s="55">
        <f>SUM(L73:L75)</f>
        <v>0</v>
      </c>
      <c r="M76" s="12"/>
      <c r="N76" s="57"/>
      <c r="O76" s="53"/>
      <c r="P76" s="55">
        <f>SUM(P73:P74)</f>
        <v>0</v>
      </c>
      <c r="Q76" s="12"/>
      <c r="R76" s="57"/>
      <c r="S76" s="53"/>
      <c r="T76" s="55">
        <f>SUM(T73:T74)</f>
        <v>0</v>
      </c>
      <c r="U76" s="12"/>
      <c r="V76" s="57"/>
      <c r="W76" s="53"/>
      <c r="X76" s="55">
        <f>SUM(X73:X74)</f>
        <v>0</v>
      </c>
      <c r="Y76" s="12"/>
      <c r="Z76" s="57"/>
      <c r="AA76" s="53"/>
      <c r="AB76" s="55">
        <f>SUM(AB73:AB74)</f>
        <v>0</v>
      </c>
      <c r="AC76" s="51"/>
      <c r="AD76" s="55">
        <f>SUM(D76,H76,L76,P76,T76,X76,AB76)</f>
        <v>0</v>
      </c>
    </row>
    <row r="77" spans="1:30" ht="12.75" customHeight="1" x14ac:dyDescent="0.15">
      <c r="A77" s="42" t="s">
        <v>30</v>
      </c>
      <c r="B77" s="36" t="s">
        <v>31</v>
      </c>
      <c r="C77" s="59" t="s">
        <v>32</v>
      </c>
      <c r="D77" s="42" t="s">
        <v>15</v>
      </c>
      <c r="E77" s="12"/>
      <c r="F77" s="36" t="s">
        <v>31</v>
      </c>
      <c r="G77" s="59" t="s">
        <v>32</v>
      </c>
      <c r="H77" s="42" t="s">
        <v>15</v>
      </c>
      <c r="I77" s="12"/>
      <c r="J77" s="36" t="s">
        <v>31</v>
      </c>
      <c r="K77" s="59" t="s">
        <v>32</v>
      </c>
      <c r="L77" s="42" t="s">
        <v>15</v>
      </c>
      <c r="M77" s="12"/>
      <c r="N77" s="36" t="s">
        <v>31</v>
      </c>
      <c r="O77" s="59" t="s">
        <v>32</v>
      </c>
      <c r="P77" s="42" t="s">
        <v>15</v>
      </c>
      <c r="Q77" s="12"/>
      <c r="R77" s="36" t="s">
        <v>31</v>
      </c>
      <c r="S77" s="59" t="s">
        <v>32</v>
      </c>
      <c r="T77" s="42" t="s">
        <v>15</v>
      </c>
      <c r="U77" s="12"/>
      <c r="V77" s="36" t="s">
        <v>31</v>
      </c>
      <c r="W77" s="59" t="s">
        <v>32</v>
      </c>
      <c r="X77" s="42" t="s">
        <v>15</v>
      </c>
      <c r="Y77" s="12"/>
      <c r="Z77" s="36" t="s">
        <v>31</v>
      </c>
      <c r="AA77" s="59" t="s">
        <v>32</v>
      </c>
      <c r="AB77" s="42" t="s">
        <v>15</v>
      </c>
      <c r="AC77" s="47"/>
      <c r="AD77" s="46"/>
    </row>
    <row r="78" spans="1:30" ht="12.75" customHeight="1" x14ac:dyDescent="0.15">
      <c r="A78" s="13" t="s">
        <v>33</v>
      </c>
      <c r="B78" s="61"/>
      <c r="C78" s="49"/>
      <c r="D78" s="11">
        <f>B78*C78</f>
        <v>0</v>
      </c>
      <c r="E78" s="12"/>
      <c r="F78" s="62">
        <f>B78*(1+$B$6)</f>
        <v>0</v>
      </c>
      <c r="G78" s="50"/>
      <c r="H78" s="11">
        <f>F78*G78</f>
        <v>0</v>
      </c>
      <c r="I78" s="12"/>
      <c r="J78" s="62">
        <f>F78*(1+$B$6)</f>
        <v>0</v>
      </c>
      <c r="K78" s="50"/>
      <c r="L78" s="11">
        <f>J78*K78</f>
        <v>0</v>
      </c>
      <c r="M78" s="12"/>
      <c r="N78" s="62">
        <f>J78*(1+$B$6)</f>
        <v>0</v>
      </c>
      <c r="O78" s="50"/>
      <c r="P78" s="11">
        <f>N78*O78</f>
        <v>0</v>
      </c>
      <c r="Q78" s="12"/>
      <c r="R78" s="62">
        <f>N78*(1+$B$6)</f>
        <v>0</v>
      </c>
      <c r="S78" s="50"/>
      <c r="T78" s="11">
        <f>R78*S78</f>
        <v>0</v>
      </c>
      <c r="U78" s="12"/>
      <c r="V78" s="62">
        <f>R78*(1+$B$6)</f>
        <v>0</v>
      </c>
      <c r="W78" s="50"/>
      <c r="X78" s="11">
        <f>V78*W78</f>
        <v>0</v>
      </c>
      <c r="Y78" s="12"/>
      <c r="Z78" s="62">
        <f>V78*(1+$B$6)</f>
        <v>0</v>
      </c>
      <c r="AA78" s="50"/>
      <c r="AB78" s="11">
        <f>Z78*AA78</f>
        <v>0</v>
      </c>
      <c r="AC78" s="51"/>
      <c r="AD78" s="11">
        <f t="shared" ref="AD78:AD79" si="65">SUM(D78,H78,L78,P78,T78,X78,AB78)</f>
        <v>0</v>
      </c>
    </row>
    <row r="79" spans="1:30" ht="12.75" customHeight="1" x14ac:dyDescent="0.15">
      <c r="A79" s="13" t="s">
        <v>34</v>
      </c>
      <c r="B79" s="61"/>
      <c r="C79" s="50"/>
      <c r="D79" s="11">
        <f>B79*C79</f>
        <v>0</v>
      </c>
      <c r="E79" s="12"/>
      <c r="F79" s="62">
        <f>B79*(1+$B$6)</f>
        <v>0</v>
      </c>
      <c r="G79" s="50"/>
      <c r="H79" s="11">
        <f>F79*G79</f>
        <v>0</v>
      </c>
      <c r="I79" s="12"/>
      <c r="J79" s="62">
        <f>F79*(1+$B$6)</f>
        <v>0</v>
      </c>
      <c r="K79" s="50"/>
      <c r="L79" s="11">
        <f>J79*K79</f>
        <v>0</v>
      </c>
      <c r="M79" s="12"/>
      <c r="N79" s="62">
        <f>J79*(1+$B$6)</f>
        <v>0</v>
      </c>
      <c r="O79" s="50"/>
      <c r="P79" s="11">
        <f>N79*O79</f>
        <v>0</v>
      </c>
      <c r="Q79" s="12"/>
      <c r="R79" s="62">
        <f>N79*(1+$B$6)</f>
        <v>0</v>
      </c>
      <c r="S79" s="50"/>
      <c r="T79" s="11">
        <f>R79*S79</f>
        <v>0</v>
      </c>
      <c r="U79" s="12"/>
      <c r="V79" s="62">
        <f>R79*(1+$B$6)</f>
        <v>0</v>
      </c>
      <c r="W79" s="50"/>
      <c r="X79" s="11">
        <f>V79*W79</f>
        <v>0</v>
      </c>
      <c r="Y79" s="12"/>
      <c r="Z79" s="62">
        <f>V79*(1+$B$6)</f>
        <v>0</v>
      </c>
      <c r="AA79" s="50"/>
      <c r="AB79" s="11">
        <f>Z79*AA79</f>
        <v>0</v>
      </c>
      <c r="AC79" s="51"/>
      <c r="AD79" s="11">
        <f t="shared" si="65"/>
        <v>0</v>
      </c>
    </row>
    <row r="80" spans="1:30" ht="12.75" customHeight="1" x14ac:dyDescent="0.15">
      <c r="B80" s="36"/>
      <c r="C80" s="59"/>
      <c r="D80" s="52"/>
      <c r="E80" s="12"/>
      <c r="F80" s="36"/>
      <c r="G80" s="59"/>
      <c r="H80" s="52"/>
      <c r="I80" s="12"/>
      <c r="J80" s="36"/>
      <c r="K80" s="59"/>
      <c r="L80" s="52"/>
      <c r="M80" s="12"/>
      <c r="N80" s="36"/>
      <c r="O80" s="59"/>
      <c r="P80" s="52"/>
      <c r="Q80" s="12"/>
      <c r="R80" s="36"/>
      <c r="S80" s="59"/>
      <c r="T80" s="52"/>
      <c r="U80" s="12"/>
      <c r="V80" s="36"/>
      <c r="W80" s="59"/>
      <c r="X80" s="52"/>
      <c r="Y80" s="12"/>
      <c r="Z80" s="36"/>
      <c r="AA80" s="59"/>
      <c r="AB80" s="52"/>
      <c r="AC80" s="12"/>
      <c r="AD80" s="52"/>
    </row>
    <row r="81" spans="1:30" ht="12.75" customHeight="1" x14ac:dyDescent="0.15">
      <c r="A81" s="53" t="s">
        <v>35</v>
      </c>
      <c r="B81" s="60"/>
      <c r="C81" s="53"/>
      <c r="D81" s="55">
        <f>SUM(D78:D79)</f>
        <v>0</v>
      </c>
      <c r="E81" s="12"/>
      <c r="F81" s="56"/>
      <c r="G81" s="53"/>
      <c r="H81" s="55">
        <f>SUM(H78:H79)</f>
        <v>0</v>
      </c>
      <c r="I81" s="12"/>
      <c r="J81" s="56"/>
      <c r="K81" s="53"/>
      <c r="L81" s="55">
        <f>SUM(L78:L79)</f>
        <v>0</v>
      </c>
      <c r="M81" s="12"/>
      <c r="N81" s="57"/>
      <c r="O81" s="53"/>
      <c r="P81" s="55">
        <f>SUM(P78:P79)</f>
        <v>0</v>
      </c>
      <c r="Q81" s="12"/>
      <c r="R81" s="57"/>
      <c r="S81" s="53"/>
      <c r="T81" s="55">
        <f>SUM(T78:T79)</f>
        <v>0</v>
      </c>
      <c r="U81" s="12"/>
      <c r="V81" s="57"/>
      <c r="W81" s="53"/>
      <c r="X81" s="55">
        <f>SUM(X78:X79)</f>
        <v>0</v>
      </c>
      <c r="Y81" s="12"/>
      <c r="Z81" s="57"/>
      <c r="AA81" s="53"/>
      <c r="AB81" s="55">
        <f>SUM(AB78:AB79)</f>
        <v>0</v>
      </c>
      <c r="AC81" s="51"/>
      <c r="AD81" s="55">
        <f>SUM(D81,H81,L81,P81,T81,X81,AB81)</f>
        <v>0</v>
      </c>
    </row>
    <row r="82" spans="1:30" ht="12.75" customHeight="1" x14ac:dyDescent="0.15">
      <c r="A82" s="42" t="s">
        <v>77</v>
      </c>
      <c r="B82" s="36" t="s">
        <v>31</v>
      </c>
      <c r="C82" s="59" t="s">
        <v>32</v>
      </c>
      <c r="D82" s="42" t="s">
        <v>15</v>
      </c>
      <c r="E82" s="12"/>
      <c r="F82" s="36" t="s">
        <v>31</v>
      </c>
      <c r="G82" s="59" t="s">
        <v>32</v>
      </c>
      <c r="H82" s="42" t="s">
        <v>15</v>
      </c>
      <c r="I82" s="12"/>
      <c r="J82" s="36" t="s">
        <v>31</v>
      </c>
      <c r="K82" s="59" t="s">
        <v>32</v>
      </c>
      <c r="L82" s="42" t="s">
        <v>15</v>
      </c>
      <c r="M82" s="12"/>
      <c r="N82" s="36" t="s">
        <v>31</v>
      </c>
      <c r="O82" s="59" t="s">
        <v>32</v>
      </c>
      <c r="P82" s="42" t="s">
        <v>15</v>
      </c>
      <c r="Q82" s="12"/>
      <c r="R82" s="36" t="s">
        <v>31</v>
      </c>
      <c r="S82" s="59" t="s">
        <v>32</v>
      </c>
      <c r="T82" s="42" t="s">
        <v>15</v>
      </c>
      <c r="U82" s="12"/>
      <c r="V82" s="36" t="s">
        <v>31</v>
      </c>
      <c r="W82" s="59" t="s">
        <v>32</v>
      </c>
      <c r="X82" s="42" t="s">
        <v>15</v>
      </c>
      <c r="Y82" s="12"/>
      <c r="Z82" s="36" t="s">
        <v>31</v>
      </c>
      <c r="AA82" s="59" t="s">
        <v>32</v>
      </c>
      <c r="AB82" s="42" t="s">
        <v>15</v>
      </c>
      <c r="AC82" s="47"/>
      <c r="AD82" s="46"/>
    </row>
    <row r="83" spans="1:30" ht="12.75" customHeight="1" x14ac:dyDescent="0.15">
      <c r="A83" s="13" t="s">
        <v>78</v>
      </c>
      <c r="B83" s="61"/>
      <c r="C83" s="49"/>
      <c r="D83" s="11">
        <f>B83*C83</f>
        <v>0</v>
      </c>
      <c r="E83" s="12"/>
      <c r="F83" s="62">
        <f>B83*(1+$B$6)</f>
        <v>0</v>
      </c>
      <c r="G83" s="50"/>
      <c r="H83" s="11">
        <f>F83*G83</f>
        <v>0</v>
      </c>
      <c r="I83" s="12"/>
      <c r="J83" s="62">
        <f>F83*(1+$B$6)</f>
        <v>0</v>
      </c>
      <c r="K83" s="50"/>
      <c r="L83" s="11">
        <f>J83*K83</f>
        <v>0</v>
      </c>
      <c r="M83" s="12"/>
      <c r="N83" s="62">
        <f>J83*(1+$B$6)</f>
        <v>0</v>
      </c>
      <c r="O83" s="50"/>
      <c r="P83" s="11">
        <f>N83*O83</f>
        <v>0</v>
      </c>
      <c r="Q83" s="12"/>
      <c r="R83" s="62">
        <f>N83*(1+$B$6)</f>
        <v>0</v>
      </c>
      <c r="S83" s="50"/>
      <c r="T83" s="11">
        <f>R83*S83</f>
        <v>0</v>
      </c>
      <c r="U83" s="12"/>
      <c r="V83" s="62">
        <f>R83*(1+$B$6)</f>
        <v>0</v>
      </c>
      <c r="W83" s="50"/>
      <c r="X83" s="11">
        <f>V83*W83</f>
        <v>0</v>
      </c>
      <c r="Y83" s="12"/>
      <c r="Z83" s="62">
        <f>V83*(1+$B$6)</f>
        <v>0</v>
      </c>
      <c r="AA83" s="50"/>
      <c r="AB83" s="11">
        <f>Z83*AA83</f>
        <v>0</v>
      </c>
      <c r="AC83" s="51"/>
      <c r="AD83" s="11">
        <f t="shared" ref="AD83:AD84" si="66">SUM(D83,H83,L83,P83,T83,X83,AB83)</f>
        <v>0</v>
      </c>
    </row>
    <row r="84" spans="1:30" ht="12.75" customHeight="1" x14ac:dyDescent="0.15">
      <c r="A84" s="13" t="s">
        <v>79</v>
      </c>
      <c r="B84" s="61"/>
      <c r="C84" s="50"/>
      <c r="D84" s="11">
        <f>B84*C84</f>
        <v>0</v>
      </c>
      <c r="E84" s="12"/>
      <c r="F84" s="62">
        <f>B84*(1+$B$6)</f>
        <v>0</v>
      </c>
      <c r="G84" s="50"/>
      <c r="H84" s="11">
        <f>F84*G84</f>
        <v>0</v>
      </c>
      <c r="I84" s="12"/>
      <c r="J84" s="62">
        <f>F84*(1+$B$6)</f>
        <v>0</v>
      </c>
      <c r="K84" s="50"/>
      <c r="L84" s="11">
        <f>J84*K84</f>
        <v>0</v>
      </c>
      <c r="M84" s="12"/>
      <c r="N84" s="62">
        <f>J84*(1+$B$6)</f>
        <v>0</v>
      </c>
      <c r="O84" s="50"/>
      <c r="P84" s="11">
        <f>N84*O84</f>
        <v>0</v>
      </c>
      <c r="Q84" s="12"/>
      <c r="R84" s="62">
        <f>N84*(1+$B$6)</f>
        <v>0</v>
      </c>
      <c r="S84" s="50"/>
      <c r="T84" s="11">
        <f>R84*S84</f>
        <v>0</v>
      </c>
      <c r="U84" s="12"/>
      <c r="V84" s="62">
        <f>R84*(1+$B$6)</f>
        <v>0</v>
      </c>
      <c r="W84" s="50"/>
      <c r="X84" s="11">
        <f>V84*W84</f>
        <v>0</v>
      </c>
      <c r="Y84" s="12"/>
      <c r="Z84" s="62">
        <f>V84*(1+$B$6)</f>
        <v>0</v>
      </c>
      <c r="AA84" s="50"/>
      <c r="AB84" s="11">
        <f>Z84*AA84</f>
        <v>0</v>
      </c>
      <c r="AC84" s="51"/>
      <c r="AD84" s="11">
        <f t="shared" si="66"/>
        <v>0</v>
      </c>
    </row>
    <row r="85" spans="1:30" ht="12.75" customHeight="1" x14ac:dyDescent="0.15">
      <c r="B85" s="36"/>
      <c r="C85" s="59"/>
      <c r="D85" s="52"/>
      <c r="E85" s="12"/>
      <c r="F85" s="36"/>
      <c r="G85" s="59"/>
      <c r="H85" s="52"/>
      <c r="I85" s="12"/>
      <c r="J85" s="36"/>
      <c r="K85" s="59"/>
      <c r="L85" s="52"/>
      <c r="M85" s="12"/>
      <c r="N85" s="36"/>
      <c r="O85" s="59"/>
      <c r="P85" s="52"/>
      <c r="Q85" s="12"/>
      <c r="R85" s="36"/>
      <c r="S85" s="59"/>
      <c r="T85" s="52"/>
      <c r="U85" s="12"/>
      <c r="V85" s="36"/>
      <c r="W85" s="59"/>
      <c r="X85" s="52"/>
      <c r="Y85" s="12"/>
      <c r="Z85" s="36"/>
      <c r="AA85" s="59"/>
      <c r="AB85" s="52"/>
      <c r="AC85" s="12"/>
      <c r="AD85" s="52"/>
    </row>
    <row r="86" spans="1:30" ht="12.75" customHeight="1" x14ac:dyDescent="0.15">
      <c r="A86" s="53" t="s">
        <v>117</v>
      </c>
      <c r="B86" s="60"/>
      <c r="C86" s="53"/>
      <c r="D86" s="55">
        <f>SUM(D83:D84)</f>
        <v>0</v>
      </c>
      <c r="E86" s="12"/>
      <c r="F86" s="56"/>
      <c r="G86" s="53"/>
      <c r="H86" s="55">
        <f>SUM(H83:H84)</f>
        <v>0</v>
      </c>
      <c r="I86" s="12"/>
      <c r="J86" s="56"/>
      <c r="K86" s="53"/>
      <c r="L86" s="55">
        <f>SUM(L83:L84)</f>
        <v>0</v>
      </c>
      <c r="M86" s="12"/>
      <c r="N86" s="57"/>
      <c r="O86" s="53"/>
      <c r="P86" s="55">
        <f>SUM(P83:P84)</f>
        <v>0</v>
      </c>
      <c r="Q86" s="12"/>
      <c r="R86" s="57"/>
      <c r="S86" s="53"/>
      <c r="T86" s="55">
        <f>SUM(T83:T84)</f>
        <v>0</v>
      </c>
      <c r="U86" s="12"/>
      <c r="V86" s="57"/>
      <c r="W86" s="53"/>
      <c r="X86" s="55">
        <f>SUM(X83:X84)</f>
        <v>0</v>
      </c>
      <c r="Y86" s="12"/>
      <c r="Z86" s="57"/>
      <c r="AA86" s="53"/>
      <c r="AB86" s="55">
        <f>SUM(AB83:AB84)</f>
        <v>0</v>
      </c>
      <c r="AC86" s="51"/>
      <c r="AD86" s="55">
        <f>SUM(D86,H86,L86,P86,T86,X86, AB86)</f>
        <v>0</v>
      </c>
    </row>
    <row r="87" spans="1:30" ht="12.75" customHeight="1" x14ac:dyDescent="0.15">
      <c r="A87" s="42" t="s">
        <v>121</v>
      </c>
      <c r="B87" s="42" t="s">
        <v>38</v>
      </c>
      <c r="C87" s="42"/>
      <c r="D87" s="52"/>
      <c r="E87" s="12"/>
      <c r="F87" s="42" t="s">
        <v>38</v>
      </c>
      <c r="G87" s="42"/>
      <c r="I87" s="12"/>
      <c r="J87" s="42" t="s">
        <v>38</v>
      </c>
      <c r="K87" s="42"/>
      <c r="L87" s="52"/>
      <c r="M87" s="12"/>
      <c r="N87" s="42" t="s">
        <v>38</v>
      </c>
      <c r="O87" s="42"/>
      <c r="P87" s="52"/>
      <c r="Q87" s="12"/>
      <c r="R87" s="42" t="s">
        <v>38</v>
      </c>
      <c r="S87" s="42"/>
      <c r="T87" s="52"/>
      <c r="U87" s="12"/>
      <c r="V87" s="42" t="s">
        <v>38</v>
      </c>
      <c r="W87" s="42"/>
      <c r="X87" s="52"/>
      <c r="Y87" s="12"/>
      <c r="Z87" s="42" t="s">
        <v>38</v>
      </c>
      <c r="AA87" s="42"/>
      <c r="AB87" s="52"/>
      <c r="AC87" s="12"/>
      <c r="AD87" s="46"/>
    </row>
    <row r="88" spans="1:30" ht="12.75" customHeight="1" x14ac:dyDescent="0.15">
      <c r="A88" s="13" t="s">
        <v>13</v>
      </c>
      <c r="B88" s="63">
        <v>0.22</v>
      </c>
      <c r="C88" s="36"/>
      <c r="D88" s="11">
        <f>D25*B88</f>
        <v>0</v>
      </c>
      <c r="E88" s="12"/>
      <c r="F88" s="63">
        <v>0.22</v>
      </c>
      <c r="H88" s="11">
        <f>H25*F88</f>
        <v>0</v>
      </c>
      <c r="I88" s="12"/>
      <c r="J88" s="64">
        <v>0.22</v>
      </c>
      <c r="K88" s="36"/>
      <c r="L88" s="11">
        <f>L25*J88</f>
        <v>0</v>
      </c>
      <c r="M88" s="12"/>
      <c r="N88" s="63">
        <v>0.22</v>
      </c>
      <c r="O88" s="36"/>
      <c r="P88" s="11">
        <f>P25*N88</f>
        <v>0</v>
      </c>
      <c r="Q88" s="12"/>
      <c r="R88" s="64">
        <v>0.22</v>
      </c>
      <c r="S88" s="36"/>
      <c r="T88" s="11">
        <f>T25*R88</f>
        <v>0</v>
      </c>
      <c r="U88" s="12"/>
      <c r="V88" s="64">
        <v>0.22</v>
      </c>
      <c r="W88" s="36"/>
      <c r="X88" s="11">
        <f>X25*V88</f>
        <v>0</v>
      </c>
      <c r="Y88" s="12"/>
      <c r="Z88" s="64">
        <v>0.22</v>
      </c>
      <c r="AA88" s="36"/>
      <c r="AB88" s="11">
        <f>AB25*Z88</f>
        <v>0</v>
      </c>
      <c r="AC88" s="51"/>
      <c r="AD88" s="11">
        <f t="shared" ref="AD88:AD94" si="67">SUM(D88,H88,L88,P88,T88,X88,AB88)</f>
        <v>0</v>
      </c>
    </row>
    <row r="89" spans="1:30" ht="12.75" customHeight="1" x14ac:dyDescent="0.15">
      <c r="A89" s="13" t="s">
        <v>39</v>
      </c>
      <c r="B89" s="63">
        <v>0.28999999999999998</v>
      </c>
      <c r="C89" s="36"/>
      <c r="D89" s="11">
        <f>(D32+D45)*B89</f>
        <v>0</v>
      </c>
      <c r="E89" s="12"/>
      <c r="F89" s="63">
        <v>0.29199999999999998</v>
      </c>
      <c r="H89" s="11">
        <f>(H32+H45)*F89</f>
        <v>0</v>
      </c>
      <c r="I89" s="12"/>
      <c r="J89" s="64">
        <v>0.29399999999999998</v>
      </c>
      <c r="K89" s="36"/>
      <c r="L89" s="11">
        <f>(L32+L45)*J89</f>
        <v>0</v>
      </c>
      <c r="M89" s="12"/>
      <c r="N89" s="63">
        <v>0.29599999999999999</v>
      </c>
      <c r="O89" s="36"/>
      <c r="P89" s="11">
        <f>(P32+P45)*N89</f>
        <v>0</v>
      </c>
      <c r="Q89" s="12"/>
      <c r="R89" s="64">
        <v>0.29799999999999999</v>
      </c>
      <c r="S89" s="36"/>
      <c r="T89" s="11">
        <f>(T32+T45)*R89</f>
        <v>0</v>
      </c>
      <c r="U89" s="12"/>
      <c r="V89" s="64">
        <v>0.29799999999999999</v>
      </c>
      <c r="W89" s="36"/>
      <c r="X89" s="11">
        <f>(X32+X45)*V89</f>
        <v>0</v>
      </c>
      <c r="Y89" s="12"/>
      <c r="Z89" s="64">
        <v>0.29799999999999999</v>
      </c>
      <c r="AA89" s="36"/>
      <c r="AB89" s="11">
        <f>(AB32+AB45)*Z89</f>
        <v>0</v>
      </c>
      <c r="AC89" s="51"/>
      <c r="AD89" s="11">
        <f t="shared" si="67"/>
        <v>0</v>
      </c>
    </row>
    <row r="90" spans="1:30" ht="12.75" customHeight="1" x14ac:dyDescent="0.15">
      <c r="A90" s="13" t="s">
        <v>18</v>
      </c>
      <c r="B90" s="63">
        <v>0.35</v>
      </c>
      <c r="C90" s="36"/>
      <c r="D90" s="11">
        <f>D58*B90</f>
        <v>0</v>
      </c>
      <c r="E90" s="12"/>
      <c r="F90" s="63">
        <v>0.35399999999999998</v>
      </c>
      <c r="H90" s="11">
        <f>H58*F90</f>
        <v>0</v>
      </c>
      <c r="I90" s="12"/>
      <c r="J90" s="64">
        <v>0.35799999999999998</v>
      </c>
      <c r="K90" s="36"/>
      <c r="L90" s="11">
        <f>L58*J90</f>
        <v>0</v>
      </c>
      <c r="M90" s="12"/>
      <c r="N90" s="65">
        <v>0.36199999999999999</v>
      </c>
      <c r="O90" s="36"/>
      <c r="P90" s="11">
        <f>P58*N90</f>
        <v>0</v>
      </c>
      <c r="Q90" s="12"/>
      <c r="R90" s="64">
        <v>0.36599999999999999</v>
      </c>
      <c r="S90" s="36"/>
      <c r="T90" s="11">
        <f>T58*R90</f>
        <v>0</v>
      </c>
      <c r="U90" s="12"/>
      <c r="V90" s="64">
        <v>0.36599999999999999</v>
      </c>
      <c r="W90" s="36"/>
      <c r="X90" s="11">
        <f>X58*V90</f>
        <v>0</v>
      </c>
      <c r="Y90" s="12"/>
      <c r="Z90" s="64">
        <v>0.36599999999999999</v>
      </c>
      <c r="AA90" s="36"/>
      <c r="AB90" s="11">
        <f>AB58*Z90</f>
        <v>0</v>
      </c>
      <c r="AC90" s="51"/>
      <c r="AD90" s="11">
        <f t="shared" si="67"/>
        <v>0</v>
      </c>
    </row>
    <row r="91" spans="1:30" ht="12.75" customHeight="1" x14ac:dyDescent="0.15">
      <c r="A91" s="13" t="s">
        <v>22</v>
      </c>
      <c r="B91" s="63">
        <v>0.24</v>
      </c>
      <c r="C91" s="36"/>
      <c r="D91" s="11">
        <f>D71*B91</f>
        <v>0</v>
      </c>
      <c r="E91" s="12"/>
      <c r="F91" s="63">
        <v>0.24199999999999999</v>
      </c>
      <c r="H91" s="11">
        <f>H71*F91</f>
        <v>0</v>
      </c>
      <c r="I91" s="12"/>
      <c r="J91" s="64">
        <v>0.24399999999999999</v>
      </c>
      <c r="K91" s="36"/>
      <c r="L91" s="11">
        <f>L71*J91</f>
        <v>0</v>
      </c>
      <c r="M91" s="12"/>
      <c r="N91" s="63">
        <v>0.246</v>
      </c>
      <c r="O91" s="36"/>
      <c r="P91" s="11">
        <f>P71*N91</f>
        <v>0</v>
      </c>
      <c r="Q91" s="12"/>
      <c r="R91" s="64">
        <v>0.248</v>
      </c>
      <c r="S91" s="36"/>
      <c r="T91" s="11">
        <f>T71*R91</f>
        <v>0</v>
      </c>
      <c r="U91" s="12"/>
      <c r="V91" s="64">
        <v>0.248</v>
      </c>
      <c r="W91" s="36"/>
      <c r="X91" s="11">
        <f>X71*V91</f>
        <v>0</v>
      </c>
      <c r="Y91" s="12"/>
      <c r="Z91" s="64">
        <v>0.248</v>
      </c>
      <c r="AA91" s="36"/>
      <c r="AB91" s="11">
        <f>AB71*Z91</f>
        <v>0</v>
      </c>
      <c r="AC91" s="51"/>
      <c r="AD91" s="11">
        <f t="shared" si="67"/>
        <v>0</v>
      </c>
    </row>
    <row r="92" spans="1:30" ht="12.75" customHeight="1" x14ac:dyDescent="0.15">
      <c r="A92" s="13" t="s">
        <v>40</v>
      </c>
      <c r="B92" s="63">
        <v>0.01</v>
      </c>
      <c r="C92" s="36"/>
      <c r="D92" s="11">
        <f>(D73+D78)*B92</f>
        <v>0</v>
      </c>
      <c r="E92" s="12"/>
      <c r="F92" s="63">
        <v>0.01</v>
      </c>
      <c r="H92" s="11">
        <f>(H73+H78)*F92</f>
        <v>0</v>
      </c>
      <c r="I92" s="12"/>
      <c r="J92" s="64">
        <v>0.01</v>
      </c>
      <c r="K92" s="36"/>
      <c r="L92" s="11">
        <f>(L73+L78)*J92</f>
        <v>0</v>
      </c>
      <c r="M92" s="12"/>
      <c r="N92" s="63">
        <v>0.01</v>
      </c>
      <c r="O92" s="36"/>
      <c r="P92" s="11">
        <f>(P73+P78)*N92</f>
        <v>0</v>
      </c>
      <c r="Q92" s="12"/>
      <c r="R92" s="64">
        <v>0.01</v>
      </c>
      <c r="S92" s="36"/>
      <c r="T92" s="11">
        <f>(T73+T78)*R92</f>
        <v>0</v>
      </c>
      <c r="U92" s="12"/>
      <c r="V92" s="64">
        <v>0.01</v>
      </c>
      <c r="W92" s="36"/>
      <c r="X92" s="11">
        <f>(X73+X78)*V92</f>
        <v>0</v>
      </c>
      <c r="Y92" s="12"/>
      <c r="Z92" s="64">
        <v>0.01</v>
      </c>
      <c r="AA92" s="36"/>
      <c r="AB92" s="11">
        <f>(AB73+AB78)*Z92</f>
        <v>0</v>
      </c>
      <c r="AC92" s="51"/>
      <c r="AD92" s="11">
        <f t="shared" si="67"/>
        <v>0</v>
      </c>
    </row>
    <row r="93" spans="1:30" ht="12.75" customHeight="1" x14ac:dyDescent="0.15">
      <c r="A93" s="13" t="s">
        <v>132</v>
      </c>
      <c r="B93" s="63">
        <v>8.1000000000000003E-2</v>
      </c>
      <c r="C93" s="36"/>
      <c r="D93" s="11">
        <f>(D74+D79)*B93</f>
        <v>0</v>
      </c>
      <c r="E93" s="12"/>
      <c r="F93" s="63">
        <v>8.1000000000000003E-2</v>
      </c>
      <c r="H93" s="11">
        <f>(H74+H79)*F93</f>
        <v>0</v>
      </c>
      <c r="I93" s="12"/>
      <c r="J93" s="64">
        <v>8.1000000000000003E-2</v>
      </c>
      <c r="K93" s="36"/>
      <c r="L93" s="11">
        <f>(L74+L79)*J93</f>
        <v>0</v>
      </c>
      <c r="M93" s="12"/>
      <c r="N93" s="64">
        <v>8.1000000000000003E-2</v>
      </c>
      <c r="O93" s="36"/>
      <c r="P93" s="11">
        <f>(P74+P79)*N93</f>
        <v>0</v>
      </c>
      <c r="Q93" s="12"/>
      <c r="R93" s="64">
        <v>8.1000000000000003E-2</v>
      </c>
      <c r="S93" s="36"/>
      <c r="T93" s="11">
        <f>(T74+T79)*R93</f>
        <v>0</v>
      </c>
      <c r="U93" s="12"/>
      <c r="V93" s="64">
        <v>8.1000000000000003E-2</v>
      </c>
      <c r="W93" s="36"/>
      <c r="X93" s="11">
        <f>(X74+X79)*V93</f>
        <v>0</v>
      </c>
      <c r="Y93" s="12"/>
      <c r="Z93" s="64">
        <v>8.1000000000000003E-2</v>
      </c>
      <c r="AA93" s="36"/>
      <c r="AB93" s="11">
        <f>(AB74+AB79)*Z93</f>
        <v>0</v>
      </c>
      <c r="AC93" s="51"/>
      <c r="AD93" s="11">
        <f t="shared" si="67"/>
        <v>0</v>
      </c>
    </row>
    <row r="94" spans="1:30" ht="12.75" customHeight="1" x14ac:dyDescent="0.15">
      <c r="A94" s="13" t="s">
        <v>80</v>
      </c>
      <c r="B94" s="63">
        <v>0.22</v>
      </c>
      <c r="C94" s="36"/>
      <c r="D94" s="11">
        <f>D86*B94</f>
        <v>0</v>
      </c>
      <c r="E94" s="12"/>
      <c r="F94" s="63">
        <v>0.22</v>
      </c>
      <c r="H94" s="11">
        <f>H86*F94</f>
        <v>0</v>
      </c>
      <c r="I94" s="12"/>
      <c r="J94" s="64">
        <v>0.22</v>
      </c>
      <c r="K94" s="36"/>
      <c r="L94" s="11">
        <f>L86*J94</f>
        <v>0</v>
      </c>
      <c r="M94" s="12"/>
      <c r="N94" s="63">
        <v>0.22</v>
      </c>
      <c r="O94" s="36"/>
      <c r="P94" s="11">
        <f>P86*N94</f>
        <v>0</v>
      </c>
      <c r="Q94" s="12"/>
      <c r="R94" s="64">
        <v>0.22</v>
      </c>
      <c r="S94" s="36"/>
      <c r="T94" s="11">
        <f>T86*R94</f>
        <v>0</v>
      </c>
      <c r="U94" s="12"/>
      <c r="V94" s="64">
        <v>0.22</v>
      </c>
      <c r="W94" s="36"/>
      <c r="X94" s="11">
        <f>X86*V94</f>
        <v>0</v>
      </c>
      <c r="Y94" s="12"/>
      <c r="Z94" s="64">
        <v>0.22</v>
      </c>
      <c r="AA94" s="36"/>
      <c r="AB94" s="11">
        <f>AB86*Z94</f>
        <v>0</v>
      </c>
      <c r="AC94" s="51"/>
      <c r="AD94" s="11">
        <f t="shared" si="67"/>
        <v>0</v>
      </c>
    </row>
    <row r="95" spans="1:30" ht="12.75" customHeight="1" x14ac:dyDescent="0.15">
      <c r="B95" s="63"/>
      <c r="C95" s="36"/>
      <c r="D95" s="52"/>
      <c r="E95" s="12"/>
      <c r="F95" s="63"/>
      <c r="H95" s="52"/>
      <c r="I95" s="12"/>
      <c r="J95" s="63"/>
      <c r="K95" s="36"/>
      <c r="L95" s="52"/>
      <c r="M95" s="12"/>
      <c r="N95" s="63"/>
      <c r="O95" s="36"/>
      <c r="P95" s="52"/>
      <c r="Q95" s="12"/>
      <c r="R95" s="63"/>
      <c r="S95" s="36"/>
      <c r="T95" s="52"/>
      <c r="U95" s="12"/>
      <c r="V95" s="63"/>
      <c r="W95" s="36"/>
      <c r="X95" s="52"/>
      <c r="Y95" s="12"/>
      <c r="Z95" s="63"/>
      <c r="AA95" s="36"/>
      <c r="AB95" s="52"/>
      <c r="AC95" s="12"/>
      <c r="AD95" s="46"/>
    </row>
    <row r="96" spans="1:30" ht="12.75" customHeight="1" x14ac:dyDescent="0.15">
      <c r="B96" s="66" t="s">
        <v>41</v>
      </c>
      <c r="C96" s="36" t="s">
        <v>42</v>
      </c>
      <c r="D96" s="52"/>
      <c r="E96" s="12"/>
      <c r="F96" s="66" t="s">
        <v>41</v>
      </c>
      <c r="G96" s="36" t="s">
        <v>42</v>
      </c>
      <c r="H96" s="52"/>
      <c r="I96" s="12"/>
      <c r="J96" s="66" t="s">
        <v>41</v>
      </c>
      <c r="K96" s="36" t="s">
        <v>42</v>
      </c>
      <c r="L96" s="52"/>
      <c r="M96" s="12"/>
      <c r="N96" s="66" t="s">
        <v>41</v>
      </c>
      <c r="O96" s="36" t="s">
        <v>42</v>
      </c>
      <c r="P96" s="52"/>
      <c r="Q96" s="12"/>
      <c r="R96" s="66" t="s">
        <v>41</v>
      </c>
      <c r="S96" s="36" t="s">
        <v>42</v>
      </c>
      <c r="T96" s="52"/>
      <c r="U96" s="12"/>
      <c r="V96" s="66" t="s">
        <v>41</v>
      </c>
      <c r="W96" s="36" t="s">
        <v>42</v>
      </c>
      <c r="X96" s="52"/>
      <c r="Y96" s="12"/>
      <c r="Z96" s="66" t="s">
        <v>41</v>
      </c>
      <c r="AA96" s="36" t="s">
        <v>42</v>
      </c>
      <c r="AB96" s="52"/>
      <c r="AC96" s="12"/>
      <c r="AD96" s="46"/>
    </row>
    <row r="97" spans="1:30" ht="12.75" customHeight="1" x14ac:dyDescent="0.15">
      <c r="A97" s="13" t="s">
        <v>43</v>
      </c>
      <c r="B97" s="10"/>
      <c r="C97" s="6">
        <v>1130</v>
      </c>
      <c r="D97" s="11">
        <f>B97*C97</f>
        <v>0</v>
      </c>
      <c r="E97" s="12"/>
      <c r="F97" s="10"/>
      <c r="G97" s="6">
        <v>1300</v>
      </c>
      <c r="H97" s="11">
        <f>F97*G97</f>
        <v>0</v>
      </c>
      <c r="I97" s="12"/>
      <c r="J97" s="10"/>
      <c r="K97" s="6">
        <v>1494</v>
      </c>
      <c r="L97" s="11">
        <f>J97*K97</f>
        <v>0</v>
      </c>
      <c r="M97" s="12"/>
      <c r="N97" s="10"/>
      <c r="O97" s="6">
        <v>1719</v>
      </c>
      <c r="P97" s="11">
        <f>N97*O97</f>
        <v>0</v>
      </c>
      <c r="Q97" s="12"/>
      <c r="R97" s="10"/>
      <c r="S97" s="6">
        <v>1976</v>
      </c>
      <c r="T97" s="11">
        <f>R97*S97</f>
        <v>0</v>
      </c>
      <c r="U97" s="12"/>
      <c r="V97" s="10"/>
      <c r="W97" s="6">
        <v>1976</v>
      </c>
      <c r="X97" s="11">
        <f>V97*W97</f>
        <v>0</v>
      </c>
      <c r="Y97" s="12"/>
      <c r="Z97" s="10"/>
      <c r="AA97" s="6">
        <v>1637</v>
      </c>
      <c r="AB97" s="11">
        <f>Z97*AA97</f>
        <v>0</v>
      </c>
      <c r="AC97" s="51"/>
      <c r="AD97" s="11">
        <f t="shared" ref="AD97:AD99" si="68">SUM(D97,H97,L97,P97,T97,X97,AB97)</f>
        <v>0</v>
      </c>
    </row>
    <row r="98" spans="1:30" ht="13" x14ac:dyDescent="0.15">
      <c r="A98" s="13" t="s">
        <v>44</v>
      </c>
      <c r="B98" s="10"/>
      <c r="C98" s="6">
        <v>1582</v>
      </c>
      <c r="D98" s="11">
        <f>B98*C98</f>
        <v>0</v>
      </c>
      <c r="E98" s="12"/>
      <c r="F98" s="10"/>
      <c r="G98" s="6">
        <v>1819</v>
      </c>
      <c r="H98" s="11">
        <f>F98*G98</f>
        <v>0</v>
      </c>
      <c r="I98" s="12"/>
      <c r="J98" s="10"/>
      <c r="K98" s="6">
        <v>2092</v>
      </c>
      <c r="L98" s="11">
        <f>J98*K98</f>
        <v>0</v>
      </c>
      <c r="M98" s="12"/>
      <c r="N98" s="10"/>
      <c r="O98" s="6">
        <v>2406</v>
      </c>
      <c r="P98" s="11">
        <f>N98*O98</f>
        <v>0</v>
      </c>
      <c r="Q98" s="12"/>
      <c r="R98" s="10"/>
      <c r="S98" s="6">
        <v>2767</v>
      </c>
      <c r="T98" s="11">
        <f>R98*S98</f>
        <v>0</v>
      </c>
      <c r="U98" s="12"/>
      <c r="V98" s="10"/>
      <c r="W98" s="6">
        <v>2767</v>
      </c>
      <c r="X98" s="11">
        <f>V98*W98</f>
        <v>0</v>
      </c>
      <c r="Y98" s="12"/>
      <c r="Z98" s="10"/>
      <c r="AA98" s="6">
        <v>1637</v>
      </c>
      <c r="AB98" s="11">
        <f>Z98*AA98</f>
        <v>0</v>
      </c>
      <c r="AC98" s="51"/>
      <c r="AD98" s="11">
        <f t="shared" si="68"/>
        <v>0</v>
      </c>
    </row>
    <row r="99" spans="1:30" ht="13" x14ac:dyDescent="0.15">
      <c r="A99" s="13" t="s">
        <v>134</v>
      </c>
      <c r="B99" s="10"/>
      <c r="C99" s="6">
        <v>678</v>
      </c>
      <c r="D99" s="11">
        <f>B99*C99</f>
        <v>0</v>
      </c>
      <c r="E99" s="12"/>
      <c r="F99" s="10"/>
      <c r="G99" s="6">
        <v>780</v>
      </c>
      <c r="H99" s="11">
        <f>F99*G99</f>
        <v>0</v>
      </c>
      <c r="I99" s="12"/>
      <c r="J99" s="10"/>
      <c r="K99" s="6">
        <v>897</v>
      </c>
      <c r="L99" s="11">
        <f>J99*K99</f>
        <v>0</v>
      </c>
      <c r="M99" s="12"/>
      <c r="N99" s="10"/>
      <c r="O99" s="6">
        <v>1031</v>
      </c>
      <c r="P99" s="11">
        <f>N99*O99</f>
        <v>0</v>
      </c>
      <c r="Q99" s="12"/>
      <c r="R99" s="10"/>
      <c r="S99" s="6">
        <v>1186</v>
      </c>
      <c r="T99" s="11">
        <f>R99*S99</f>
        <v>0</v>
      </c>
      <c r="U99" s="12"/>
      <c r="V99" s="10"/>
      <c r="W99" s="6">
        <v>1186</v>
      </c>
      <c r="X99" s="11">
        <f>V99*W99</f>
        <v>0</v>
      </c>
      <c r="Y99" s="12"/>
      <c r="Z99" s="10"/>
      <c r="AA99" s="6">
        <v>546</v>
      </c>
      <c r="AB99" s="11">
        <f>Z99*AA99</f>
        <v>0</v>
      </c>
      <c r="AC99" s="51"/>
      <c r="AD99" s="11">
        <f t="shared" si="68"/>
        <v>0</v>
      </c>
    </row>
    <row r="100" spans="1:30" ht="12.75" customHeight="1" x14ac:dyDescent="0.15">
      <c r="B100" s="36"/>
      <c r="C100" s="6"/>
      <c r="D100" s="11"/>
      <c r="E100" s="52"/>
      <c r="F100" s="36"/>
      <c r="G100" s="6"/>
      <c r="H100" s="11"/>
      <c r="I100" s="52"/>
      <c r="J100" s="36"/>
      <c r="K100" s="6"/>
      <c r="L100" s="11"/>
      <c r="M100" s="52"/>
      <c r="N100" s="36"/>
      <c r="O100" s="6"/>
      <c r="P100" s="11"/>
      <c r="Q100" s="52"/>
      <c r="R100" s="36"/>
      <c r="S100" s="6"/>
      <c r="T100" s="11"/>
      <c r="U100" s="52"/>
      <c r="V100" s="36"/>
      <c r="W100" s="6"/>
      <c r="X100" s="11"/>
      <c r="Y100" s="52"/>
      <c r="Z100" s="36"/>
      <c r="AA100" s="6"/>
      <c r="AB100" s="11"/>
      <c r="AC100" s="51"/>
      <c r="AD100" s="11"/>
    </row>
    <row r="101" spans="1:30" ht="12.75" customHeight="1" x14ac:dyDescent="0.15">
      <c r="A101" s="53" t="s">
        <v>118</v>
      </c>
      <c r="B101" s="67"/>
      <c r="C101" s="68"/>
      <c r="D101" s="55">
        <f>SUM(D25,D32,D45,D58,D71,D76,D81,D86)</f>
        <v>0</v>
      </c>
      <c r="E101" s="12"/>
      <c r="F101" s="56"/>
      <c r="G101" s="53"/>
      <c r="H101" s="55">
        <f>SUM(H25,H32,H45,H58,H71,H76,H81,H86)</f>
        <v>0</v>
      </c>
      <c r="I101" s="12"/>
      <c r="J101" s="56"/>
      <c r="K101" s="53"/>
      <c r="L101" s="55">
        <f>SUM(L25,L32,L45,L58,L71,L76,L81,L86)</f>
        <v>0</v>
      </c>
      <c r="M101" s="12"/>
      <c r="N101" s="57"/>
      <c r="O101" s="53"/>
      <c r="P101" s="55">
        <f>SUM(P25,P32,P45,P58,P71,P76,P81,P86)</f>
        <v>0</v>
      </c>
      <c r="Q101" s="12"/>
      <c r="R101" s="57"/>
      <c r="S101" s="53"/>
      <c r="T101" s="55">
        <f>SUM(T25,T32,T45,T58,T71,T76,T81,T86)</f>
        <v>0</v>
      </c>
      <c r="U101" s="12"/>
      <c r="V101" s="57"/>
      <c r="W101" s="53"/>
      <c r="X101" s="55">
        <f>SUM(X25,X32,X45,X58,X71,X76,X81,X86)</f>
        <v>0</v>
      </c>
      <c r="Y101" s="12"/>
      <c r="Z101" s="57"/>
      <c r="AA101" s="53"/>
      <c r="AB101" s="55">
        <f>SUM(AB25,AB32,AB45,AB58,AB71,AB76,AB81,AB86)</f>
        <v>0</v>
      </c>
      <c r="AC101" s="51"/>
      <c r="AD101" s="55">
        <f t="shared" ref="AD101:AD103" si="69">SUM(D101,H101,L101,P101,T101,X101,AB101)</f>
        <v>0</v>
      </c>
    </row>
    <row r="102" spans="1:30" ht="12.75" customHeight="1" x14ac:dyDescent="0.15">
      <c r="A102" s="53" t="s">
        <v>45</v>
      </c>
      <c r="B102" s="69"/>
      <c r="C102" s="67"/>
      <c r="D102" s="55">
        <f>SUM(D88:D99)</f>
        <v>0</v>
      </c>
      <c r="E102" s="12"/>
      <c r="F102" s="56"/>
      <c r="G102" s="53"/>
      <c r="H102" s="55">
        <f>SUM(H88:H99)</f>
        <v>0</v>
      </c>
      <c r="I102" s="12"/>
      <c r="J102" s="56"/>
      <c r="K102" s="53"/>
      <c r="L102" s="55">
        <f>SUM(L88:L99)</f>
        <v>0</v>
      </c>
      <c r="M102" s="12"/>
      <c r="N102" s="57"/>
      <c r="O102" s="53"/>
      <c r="P102" s="55">
        <f>SUM(P88:P99)</f>
        <v>0</v>
      </c>
      <c r="Q102" s="12"/>
      <c r="R102" s="57"/>
      <c r="S102" s="53"/>
      <c r="T102" s="55">
        <f>SUM(T88:T99)</f>
        <v>0</v>
      </c>
      <c r="U102" s="12"/>
      <c r="V102" s="57"/>
      <c r="W102" s="53"/>
      <c r="X102" s="55">
        <f>SUM(X88:X99)</f>
        <v>0</v>
      </c>
      <c r="Y102" s="12"/>
      <c r="Z102" s="57"/>
      <c r="AA102" s="53"/>
      <c r="AB102" s="55">
        <f>SUM(AB88:AB99)</f>
        <v>0</v>
      </c>
      <c r="AC102" s="51"/>
      <c r="AD102" s="55">
        <f t="shared" si="69"/>
        <v>0</v>
      </c>
    </row>
    <row r="103" spans="1:30" ht="12.75" customHeight="1" x14ac:dyDescent="0.15">
      <c r="A103" s="57" t="s">
        <v>46</v>
      </c>
      <c r="B103" s="57"/>
      <c r="C103" s="57"/>
      <c r="D103" s="55">
        <f>SUM(D101:D102)</f>
        <v>0</v>
      </c>
      <c r="E103" s="12"/>
      <c r="F103" s="56"/>
      <c r="G103" s="53"/>
      <c r="H103" s="55">
        <f>SUM(H101:H102)</f>
        <v>0</v>
      </c>
      <c r="I103" s="12"/>
      <c r="J103" s="56"/>
      <c r="K103" s="53"/>
      <c r="L103" s="55">
        <f>SUM(L101:L102)</f>
        <v>0</v>
      </c>
      <c r="M103" s="12"/>
      <c r="N103" s="57"/>
      <c r="O103" s="53"/>
      <c r="P103" s="55">
        <f>SUM(P101:P102)</f>
        <v>0</v>
      </c>
      <c r="Q103" s="12"/>
      <c r="R103" s="57"/>
      <c r="S103" s="53"/>
      <c r="T103" s="55">
        <f>SUM(T101:T102)</f>
        <v>0</v>
      </c>
      <c r="U103" s="12"/>
      <c r="V103" s="57"/>
      <c r="W103" s="53"/>
      <c r="X103" s="55">
        <f>SUM(X101:X102)</f>
        <v>0</v>
      </c>
      <c r="Y103" s="12"/>
      <c r="Z103" s="57"/>
      <c r="AA103" s="53"/>
      <c r="AB103" s="55">
        <f>SUM(AB101:AB102)</f>
        <v>0</v>
      </c>
      <c r="AC103" s="51"/>
      <c r="AD103" s="55">
        <f t="shared" si="69"/>
        <v>0</v>
      </c>
    </row>
    <row r="104" spans="1:30" ht="12.75" customHeight="1" x14ac:dyDescent="0.15">
      <c r="D104" s="11"/>
      <c r="E104" s="12"/>
      <c r="F104" s="46"/>
      <c r="G104" s="42"/>
      <c r="H104" s="11"/>
      <c r="I104" s="12"/>
      <c r="J104" s="46"/>
      <c r="K104" s="42"/>
      <c r="L104" s="11"/>
      <c r="M104" s="12"/>
      <c r="O104" s="42"/>
      <c r="P104" s="11"/>
      <c r="Q104" s="12"/>
      <c r="S104" s="42"/>
      <c r="T104" s="11"/>
      <c r="U104" s="12"/>
      <c r="W104" s="42"/>
      <c r="X104" s="11"/>
      <c r="Y104" s="12"/>
      <c r="AA104" s="42"/>
      <c r="AB104" s="11"/>
      <c r="AC104" s="51"/>
      <c r="AD104" s="11"/>
    </row>
    <row r="105" spans="1:30" ht="12.75" customHeight="1" x14ac:dyDescent="0.15">
      <c r="A105" s="43"/>
      <c r="B105" s="66" t="s">
        <v>36</v>
      </c>
      <c r="C105" s="36" t="s">
        <v>37</v>
      </c>
      <c r="D105" s="52"/>
      <c r="E105" s="12"/>
      <c r="F105" s="66" t="s">
        <v>36</v>
      </c>
      <c r="G105" s="36" t="s">
        <v>37</v>
      </c>
      <c r="H105" s="52"/>
      <c r="I105" s="12"/>
      <c r="J105" s="66" t="s">
        <v>36</v>
      </c>
      <c r="K105" s="36" t="s">
        <v>37</v>
      </c>
      <c r="L105" s="52"/>
      <c r="M105" s="12"/>
      <c r="N105" s="66" t="s">
        <v>36</v>
      </c>
      <c r="O105" s="36" t="s">
        <v>37</v>
      </c>
      <c r="P105" s="52"/>
      <c r="Q105" s="12"/>
      <c r="R105" s="66" t="s">
        <v>36</v>
      </c>
      <c r="S105" s="36" t="s">
        <v>37</v>
      </c>
      <c r="T105" s="52"/>
      <c r="U105" s="12"/>
      <c r="V105" s="66" t="s">
        <v>36</v>
      </c>
      <c r="W105" s="36" t="s">
        <v>37</v>
      </c>
      <c r="X105" s="52"/>
      <c r="Y105" s="12"/>
      <c r="Z105" s="66" t="s">
        <v>36</v>
      </c>
      <c r="AA105" s="36" t="s">
        <v>37</v>
      </c>
      <c r="AB105" s="52"/>
      <c r="AC105" s="12"/>
      <c r="AD105" s="52"/>
    </row>
    <row r="106" spans="1:30" ht="12.75" customHeight="1" x14ac:dyDescent="0.15">
      <c r="A106" s="43" t="s">
        <v>123</v>
      </c>
      <c r="B106" s="70">
        <v>358.66</v>
      </c>
      <c r="C106" s="10"/>
      <c r="D106" s="11">
        <f>B106*C106</f>
        <v>0</v>
      </c>
      <c r="E106" s="12"/>
      <c r="F106" s="70">
        <f>B106*(1+$B$7)</f>
        <v>380.17960000000005</v>
      </c>
      <c r="G106" s="10"/>
      <c r="H106" s="11">
        <f>F106*G106</f>
        <v>0</v>
      </c>
      <c r="I106" s="12"/>
      <c r="J106" s="70">
        <f>F106*(1+$B$7)</f>
        <v>402.99037600000008</v>
      </c>
      <c r="K106" s="10"/>
      <c r="L106" s="11">
        <f>J106*K106</f>
        <v>0</v>
      </c>
      <c r="M106" s="12"/>
      <c r="N106" s="70">
        <f>J106*(1+$B$7)</f>
        <v>427.16979856000012</v>
      </c>
      <c r="O106" s="10"/>
      <c r="P106" s="11">
        <f>N106*O106</f>
        <v>0</v>
      </c>
      <c r="Q106" s="12"/>
      <c r="R106" s="70">
        <f>N106*(1+$B$7)</f>
        <v>452.79998647360014</v>
      </c>
      <c r="S106" s="10"/>
      <c r="T106" s="11">
        <f>R106*S106</f>
        <v>0</v>
      </c>
      <c r="U106" s="12"/>
      <c r="V106" s="70">
        <f>R106*(1+$B$7)</f>
        <v>479.96798566201619</v>
      </c>
      <c r="W106" s="10"/>
      <c r="X106" s="11">
        <f>V106*W106</f>
        <v>0</v>
      </c>
      <c r="Y106" s="12"/>
      <c r="Z106" s="70">
        <f>V106*(1+$B$7)</f>
        <v>508.76606480173717</v>
      </c>
      <c r="AA106" s="10"/>
      <c r="AB106" s="11">
        <f>Z106*AA106</f>
        <v>0</v>
      </c>
      <c r="AC106" s="51"/>
      <c r="AD106" s="11">
        <f t="shared" ref="AD106:AD111" si="70">SUM(D106,H106,L106,P106,T106,X106,AB106)</f>
        <v>0</v>
      </c>
    </row>
    <row r="107" spans="1:30" ht="12.75" customHeight="1" x14ac:dyDescent="0.15">
      <c r="A107" s="2" t="s">
        <v>130</v>
      </c>
      <c r="B107" s="3">
        <v>25</v>
      </c>
      <c r="C107" s="10"/>
      <c r="D107" s="11">
        <f>B107*C107</f>
        <v>0</v>
      </c>
      <c r="E107" s="12"/>
      <c r="F107" s="3">
        <v>25</v>
      </c>
      <c r="G107" s="10"/>
      <c r="H107" s="11">
        <f>F107*G107</f>
        <v>0</v>
      </c>
      <c r="I107" s="12"/>
      <c r="J107" s="3">
        <v>25</v>
      </c>
      <c r="K107" s="10"/>
      <c r="L107" s="11">
        <f>J107*K107</f>
        <v>0</v>
      </c>
      <c r="M107" s="12"/>
      <c r="N107" s="3">
        <v>25</v>
      </c>
      <c r="O107" s="10"/>
      <c r="P107" s="11">
        <f>N107*O107</f>
        <v>0</v>
      </c>
      <c r="Q107" s="12"/>
      <c r="R107" s="3">
        <v>25</v>
      </c>
      <c r="S107" s="10"/>
      <c r="T107" s="11">
        <f>R107*S107</f>
        <v>0</v>
      </c>
      <c r="U107" s="12"/>
      <c r="V107" s="3">
        <v>25</v>
      </c>
      <c r="W107" s="10"/>
      <c r="X107" s="11">
        <f>V107*W107</f>
        <v>0</v>
      </c>
      <c r="Y107" s="12"/>
      <c r="Z107" s="3">
        <v>25</v>
      </c>
      <c r="AA107" s="10"/>
      <c r="AB107" s="11">
        <f>Z107*AA107</f>
        <v>0</v>
      </c>
      <c r="AC107" s="51"/>
      <c r="AD107" s="11">
        <f t="shared" si="70"/>
        <v>0</v>
      </c>
    </row>
    <row r="108" spans="1:30" ht="13" customHeight="1" x14ac:dyDescent="0.15">
      <c r="A108" s="2" t="s">
        <v>138</v>
      </c>
      <c r="B108" s="3">
        <v>50</v>
      </c>
      <c r="C108" s="10"/>
      <c r="D108" s="11">
        <f>B108*C108</f>
        <v>0</v>
      </c>
      <c r="E108" s="12"/>
      <c r="F108" s="3">
        <v>50</v>
      </c>
      <c r="G108" s="10"/>
      <c r="H108" s="11">
        <f>F108*G108</f>
        <v>0</v>
      </c>
      <c r="I108" s="12"/>
      <c r="J108" s="3">
        <v>50</v>
      </c>
      <c r="K108" s="10"/>
      <c r="L108" s="11">
        <f>J108*K108</f>
        <v>0</v>
      </c>
      <c r="M108" s="12"/>
      <c r="N108" s="3">
        <v>50</v>
      </c>
      <c r="O108" s="10"/>
      <c r="P108" s="11">
        <f>N108*O108</f>
        <v>0</v>
      </c>
      <c r="Q108" s="12"/>
      <c r="R108" s="3">
        <v>50</v>
      </c>
      <c r="S108" s="10"/>
      <c r="T108" s="11">
        <f>R108*S108</f>
        <v>0</v>
      </c>
      <c r="U108" s="12"/>
      <c r="V108" s="3">
        <v>50</v>
      </c>
      <c r="W108" s="10"/>
      <c r="X108" s="11">
        <f>V108*W108</f>
        <v>0</v>
      </c>
      <c r="Y108" s="12"/>
      <c r="Z108" s="3">
        <v>50</v>
      </c>
      <c r="AA108" s="10"/>
      <c r="AB108" s="11">
        <f>Z108*AA108</f>
        <v>0</v>
      </c>
      <c r="AC108" s="51"/>
      <c r="AD108" s="11">
        <f t="shared" si="70"/>
        <v>0</v>
      </c>
    </row>
    <row r="109" spans="1:30" ht="12.75" customHeight="1" x14ac:dyDescent="0.15">
      <c r="A109" s="4" t="s">
        <v>143</v>
      </c>
      <c r="B109" s="3">
        <v>35</v>
      </c>
      <c r="C109" s="10"/>
      <c r="D109" s="11">
        <f t="shared" ref="D109" si="71">B109*C109</f>
        <v>0</v>
      </c>
      <c r="E109" s="12"/>
      <c r="F109" s="3">
        <v>35</v>
      </c>
      <c r="G109" s="10"/>
      <c r="H109" s="11">
        <f t="shared" ref="H109" si="72">F109*G109</f>
        <v>0</v>
      </c>
      <c r="I109" s="12"/>
      <c r="J109" s="3">
        <v>35</v>
      </c>
      <c r="K109" s="10"/>
      <c r="L109" s="11">
        <f t="shared" ref="L109" si="73">J109*K109</f>
        <v>0</v>
      </c>
      <c r="M109" s="12"/>
      <c r="N109" s="3">
        <v>35</v>
      </c>
      <c r="O109" s="10"/>
      <c r="P109" s="11">
        <f t="shared" ref="P109" si="74">N109*O109</f>
        <v>0</v>
      </c>
      <c r="Q109" s="12"/>
      <c r="R109" s="3">
        <v>35</v>
      </c>
      <c r="S109" s="10"/>
      <c r="T109" s="11">
        <f t="shared" ref="T109" si="75">R109*S109</f>
        <v>0</v>
      </c>
      <c r="U109" s="12"/>
      <c r="V109" s="3">
        <v>35</v>
      </c>
      <c r="W109" s="10"/>
      <c r="X109" s="11">
        <f t="shared" ref="X109" si="76">V109*W109</f>
        <v>0</v>
      </c>
      <c r="Y109" s="12"/>
      <c r="Z109" s="3">
        <v>35</v>
      </c>
      <c r="AA109" s="10"/>
      <c r="AB109" s="11">
        <f t="shared" ref="AB109" si="77">Z109*AA109</f>
        <v>0</v>
      </c>
      <c r="AC109" s="51"/>
      <c r="AD109" s="11">
        <f t="shared" si="70"/>
        <v>0</v>
      </c>
    </row>
    <row r="110" spans="1:30" ht="12.75" customHeight="1" x14ac:dyDescent="0.15">
      <c r="A110" s="4" t="s">
        <v>131</v>
      </c>
      <c r="B110" s="3">
        <v>15</v>
      </c>
      <c r="C110" s="10"/>
      <c r="D110" s="11">
        <f>B110*C110</f>
        <v>0</v>
      </c>
      <c r="E110" s="12"/>
      <c r="F110" s="3">
        <v>15</v>
      </c>
      <c r="G110" s="10"/>
      <c r="H110" s="11">
        <f>F110*G110</f>
        <v>0</v>
      </c>
      <c r="I110" s="12"/>
      <c r="J110" s="3">
        <v>15</v>
      </c>
      <c r="K110" s="10"/>
      <c r="L110" s="11">
        <f>J110*K110</f>
        <v>0</v>
      </c>
      <c r="M110" s="12"/>
      <c r="N110" s="3">
        <v>15</v>
      </c>
      <c r="O110" s="10"/>
      <c r="P110" s="11">
        <f>N110*O110</f>
        <v>0</v>
      </c>
      <c r="Q110" s="12"/>
      <c r="R110" s="3">
        <v>15</v>
      </c>
      <c r="S110" s="10"/>
      <c r="T110" s="11">
        <f>R110*S110</f>
        <v>0</v>
      </c>
      <c r="U110" s="12"/>
      <c r="V110" s="3">
        <v>15</v>
      </c>
      <c r="W110" s="10"/>
      <c r="X110" s="11">
        <f>V110*W110</f>
        <v>0</v>
      </c>
      <c r="Y110" s="12"/>
      <c r="Z110" s="3">
        <v>15</v>
      </c>
      <c r="AA110" s="10"/>
      <c r="AB110" s="11">
        <f>Z110*AA110</f>
        <v>0</v>
      </c>
      <c r="AC110" s="51"/>
      <c r="AD110" s="11">
        <f t="shared" si="70"/>
        <v>0</v>
      </c>
    </row>
    <row r="111" spans="1:30" ht="28" customHeight="1" x14ac:dyDescent="0.15">
      <c r="A111" s="5" t="s">
        <v>144</v>
      </c>
      <c r="B111" s="3">
        <v>100</v>
      </c>
      <c r="C111" s="10"/>
      <c r="D111" s="11">
        <f>B111*C111</f>
        <v>0</v>
      </c>
      <c r="E111" s="12"/>
      <c r="F111" s="3">
        <v>100</v>
      </c>
      <c r="G111" s="10"/>
      <c r="H111" s="11">
        <f>F111*G111</f>
        <v>0</v>
      </c>
      <c r="I111" s="12"/>
      <c r="J111" s="3">
        <v>100</v>
      </c>
      <c r="K111" s="10"/>
      <c r="L111" s="11">
        <f>J111*K111</f>
        <v>0</v>
      </c>
      <c r="M111" s="12"/>
      <c r="N111" s="3">
        <v>100</v>
      </c>
      <c r="O111" s="10"/>
      <c r="P111" s="11">
        <f>N111*O111</f>
        <v>0</v>
      </c>
      <c r="Q111" s="12"/>
      <c r="R111" s="3">
        <v>100</v>
      </c>
      <c r="S111" s="10"/>
      <c r="T111" s="11">
        <f>R111*S111</f>
        <v>0</v>
      </c>
      <c r="U111" s="12"/>
      <c r="V111" s="3">
        <v>100</v>
      </c>
      <c r="W111" s="10"/>
      <c r="X111" s="11">
        <f>V111*W111</f>
        <v>0</v>
      </c>
      <c r="Y111" s="12"/>
      <c r="Z111" s="3">
        <v>100</v>
      </c>
      <c r="AA111" s="10"/>
      <c r="AB111" s="11">
        <f>Z111*AA111</f>
        <v>0</v>
      </c>
      <c r="AC111" s="51"/>
      <c r="AD111" s="11">
        <f t="shared" si="70"/>
        <v>0</v>
      </c>
    </row>
    <row r="112" spans="1:30" ht="12.75" customHeight="1" x14ac:dyDescent="0.15">
      <c r="A112" s="71" t="s">
        <v>142</v>
      </c>
      <c r="B112" s="72"/>
      <c r="C112" s="67"/>
      <c r="D112" s="55">
        <f>SUM(D106:D111)</f>
        <v>0</v>
      </c>
      <c r="E112" s="73"/>
      <c r="F112" s="72"/>
      <c r="G112" s="67"/>
      <c r="H112" s="55">
        <f>SUM(H106:H111)</f>
        <v>0</v>
      </c>
      <c r="I112" s="73"/>
      <c r="J112" s="72"/>
      <c r="K112" s="67"/>
      <c r="L112" s="55">
        <f>SUM(L106:L111)</f>
        <v>0</v>
      </c>
      <c r="M112" s="73"/>
      <c r="N112" s="72"/>
      <c r="O112" s="67"/>
      <c r="P112" s="55">
        <f>SUM(P106:P111)</f>
        <v>0</v>
      </c>
      <c r="Q112" s="73"/>
      <c r="R112" s="72"/>
      <c r="S112" s="67"/>
      <c r="T112" s="55">
        <f>SUM(T106:T111)</f>
        <v>0</v>
      </c>
      <c r="U112" s="73"/>
      <c r="V112" s="72"/>
      <c r="W112" s="67"/>
      <c r="X112" s="55">
        <f>SUM(X106:X111)</f>
        <v>0</v>
      </c>
      <c r="Y112" s="73"/>
      <c r="Z112" s="72"/>
      <c r="AA112" s="67"/>
      <c r="AB112" s="55">
        <f>SUM(AB106:AB111)</f>
        <v>0</v>
      </c>
      <c r="AC112" s="51"/>
      <c r="AD112" s="55">
        <f>SUM(D112,H112,L112,P112,T112,X112,AB112)</f>
        <v>0</v>
      </c>
    </row>
    <row r="113" spans="1:30" ht="12.75" customHeight="1" x14ac:dyDescent="0.15">
      <c r="A113" s="43"/>
      <c r="B113" s="70"/>
      <c r="C113" s="36"/>
      <c r="D113" s="11"/>
      <c r="E113" s="12"/>
      <c r="F113" s="70"/>
      <c r="G113" s="36"/>
      <c r="H113" s="11"/>
      <c r="I113" s="12"/>
      <c r="J113" s="70"/>
      <c r="K113" s="36"/>
      <c r="L113" s="11"/>
      <c r="M113" s="12"/>
      <c r="N113" s="70"/>
      <c r="O113" s="36"/>
      <c r="P113" s="11"/>
      <c r="Q113" s="12"/>
      <c r="R113" s="70"/>
      <c r="S113" s="36"/>
      <c r="T113" s="11"/>
      <c r="U113" s="12"/>
      <c r="V113" s="70"/>
      <c r="W113" s="36"/>
      <c r="X113" s="11"/>
      <c r="Y113" s="12"/>
      <c r="Z113" s="70"/>
      <c r="AA113" s="36"/>
      <c r="AB113" s="11"/>
      <c r="AC113" s="51"/>
      <c r="AD113" s="11"/>
    </row>
    <row r="114" spans="1:30" ht="12.75" customHeight="1" x14ac:dyDescent="0.15">
      <c r="A114" s="13" t="s">
        <v>127</v>
      </c>
      <c r="D114" s="48"/>
      <c r="E114" s="12"/>
      <c r="H114" s="48"/>
      <c r="I114" s="12"/>
      <c r="L114" s="48"/>
      <c r="M114" s="12"/>
      <c r="P114" s="48"/>
      <c r="Q114" s="12"/>
      <c r="T114" s="48"/>
      <c r="U114" s="12"/>
      <c r="X114" s="48"/>
      <c r="Y114" s="12"/>
      <c r="AB114" s="48"/>
      <c r="AC114" s="51"/>
      <c r="AD114" s="11">
        <f>SUM(D114,H114,L114,P114,T114,X114,AB114)</f>
        <v>0</v>
      </c>
    </row>
    <row r="115" spans="1:30" ht="12.75" customHeight="1" x14ac:dyDescent="0.15">
      <c r="D115" s="11"/>
      <c r="E115" s="12"/>
      <c r="H115" s="11"/>
      <c r="I115" s="12"/>
      <c r="L115" s="11"/>
      <c r="M115" s="12"/>
      <c r="P115" s="11"/>
      <c r="Q115" s="12"/>
      <c r="T115" s="11"/>
      <c r="U115" s="12"/>
      <c r="X115" s="11"/>
      <c r="Y115" s="12"/>
      <c r="AB115" s="11"/>
      <c r="AC115" s="51"/>
      <c r="AD115" s="11"/>
    </row>
    <row r="116" spans="1:30" s="17" customFormat="1" ht="12.75" customHeight="1" x14ac:dyDescent="0.15">
      <c r="A116" s="74" t="s">
        <v>82</v>
      </c>
      <c r="D116" s="75"/>
      <c r="E116" s="76"/>
      <c r="F116" s="77"/>
      <c r="H116" s="75"/>
      <c r="I116" s="76"/>
      <c r="J116" s="77"/>
      <c r="L116" s="75"/>
      <c r="M116" s="76"/>
      <c r="N116" s="77"/>
      <c r="P116" s="75"/>
      <c r="Q116" s="76"/>
      <c r="R116" s="77"/>
      <c r="T116" s="75"/>
      <c r="U116" s="76"/>
      <c r="V116" s="77"/>
      <c r="X116" s="75"/>
      <c r="Y116" s="76"/>
      <c r="Z116" s="77"/>
      <c r="AB116" s="75"/>
      <c r="AC116" s="51"/>
      <c r="AD116" s="11">
        <f t="shared" ref="AD116:AD118" si="78">SUM(D116,H116,L116,P116,T116,X116,AB116)</f>
        <v>0</v>
      </c>
    </row>
    <row r="117" spans="1:30" s="17" customFormat="1" ht="12.75" customHeight="1" x14ac:dyDescent="0.15">
      <c r="A117" s="78" t="s">
        <v>82</v>
      </c>
      <c r="D117" s="75"/>
      <c r="E117" s="76"/>
      <c r="F117" s="77"/>
      <c r="H117" s="75"/>
      <c r="I117" s="76"/>
      <c r="J117" s="77"/>
      <c r="L117" s="75"/>
      <c r="M117" s="76"/>
      <c r="N117" s="77"/>
      <c r="P117" s="75"/>
      <c r="Q117" s="76"/>
      <c r="R117" s="77"/>
      <c r="T117" s="75"/>
      <c r="U117" s="76"/>
      <c r="V117" s="77"/>
      <c r="X117" s="75"/>
      <c r="Y117" s="76"/>
      <c r="Z117" s="77"/>
      <c r="AB117" s="75"/>
      <c r="AC117" s="51"/>
      <c r="AD117" s="11">
        <f t="shared" si="78"/>
        <v>0</v>
      </c>
    </row>
    <row r="118" spans="1:30" s="17" customFormat="1" ht="12.75" customHeight="1" x14ac:dyDescent="0.15">
      <c r="A118" s="74" t="s">
        <v>82</v>
      </c>
      <c r="D118" s="75"/>
      <c r="E118" s="76"/>
      <c r="F118" s="77"/>
      <c r="H118" s="75"/>
      <c r="I118" s="76"/>
      <c r="J118" s="77"/>
      <c r="L118" s="75"/>
      <c r="M118" s="76"/>
      <c r="N118" s="77"/>
      <c r="P118" s="75"/>
      <c r="Q118" s="76"/>
      <c r="R118" s="77"/>
      <c r="T118" s="75"/>
      <c r="U118" s="76"/>
      <c r="V118" s="77"/>
      <c r="X118" s="75"/>
      <c r="Y118" s="76"/>
      <c r="Z118" s="77"/>
      <c r="AB118" s="75"/>
      <c r="AC118" s="51"/>
      <c r="AD118" s="11">
        <f t="shared" si="78"/>
        <v>0</v>
      </c>
    </row>
    <row r="119" spans="1:30" s="17" customFormat="1" ht="12.75" customHeight="1" x14ac:dyDescent="0.15">
      <c r="D119" s="11"/>
      <c r="E119" s="76"/>
      <c r="F119" s="77"/>
      <c r="H119" s="11"/>
      <c r="I119" s="76"/>
      <c r="J119" s="77"/>
      <c r="L119" s="11"/>
      <c r="M119" s="76"/>
      <c r="N119" s="77"/>
      <c r="P119" s="11"/>
      <c r="Q119" s="76"/>
      <c r="R119" s="77"/>
      <c r="T119" s="11"/>
      <c r="U119" s="76"/>
      <c r="V119" s="77"/>
      <c r="X119" s="11"/>
      <c r="Y119" s="76"/>
      <c r="Z119" s="77"/>
      <c r="AB119" s="11"/>
      <c r="AC119" s="51"/>
      <c r="AD119" s="11"/>
    </row>
    <row r="120" spans="1:30" ht="12.75" customHeight="1" x14ac:dyDescent="0.15">
      <c r="A120" s="42" t="s">
        <v>50</v>
      </c>
      <c r="D120" s="11"/>
      <c r="E120" s="12"/>
      <c r="H120" s="11"/>
      <c r="I120" s="12"/>
      <c r="L120" s="11"/>
      <c r="M120" s="12"/>
      <c r="P120" s="11"/>
      <c r="Q120" s="12"/>
      <c r="T120" s="11"/>
      <c r="U120" s="12"/>
      <c r="X120" s="11"/>
      <c r="Y120" s="12"/>
      <c r="AB120" s="11"/>
      <c r="AC120" s="51"/>
      <c r="AD120" s="11"/>
    </row>
    <row r="121" spans="1:30" ht="12.75" customHeight="1" x14ac:dyDescent="0.15">
      <c r="A121" s="13" t="s">
        <v>51</v>
      </c>
      <c r="D121" s="48"/>
      <c r="E121" s="12"/>
      <c r="H121" s="48"/>
      <c r="I121" s="12"/>
      <c r="L121" s="48"/>
      <c r="M121" s="12"/>
      <c r="P121" s="48"/>
      <c r="Q121" s="12"/>
      <c r="T121" s="48"/>
      <c r="U121" s="12"/>
      <c r="X121" s="48"/>
      <c r="Y121" s="12"/>
      <c r="AB121" s="48"/>
      <c r="AC121" s="51"/>
      <c r="AD121" s="11">
        <f t="shared" ref="AD121:AD124" si="79">SUM(D121,H121,L121,P121,T121,X121,AB121)</f>
        <v>0</v>
      </c>
    </row>
    <row r="122" spans="1:30" ht="12.75" customHeight="1" x14ac:dyDescent="0.15">
      <c r="A122" s="13" t="s">
        <v>52</v>
      </c>
      <c r="D122" s="48"/>
      <c r="E122" s="12"/>
      <c r="H122" s="48"/>
      <c r="I122" s="12"/>
      <c r="L122" s="48"/>
      <c r="M122" s="12"/>
      <c r="P122" s="48"/>
      <c r="Q122" s="12"/>
      <c r="T122" s="48"/>
      <c r="U122" s="12"/>
      <c r="X122" s="48"/>
      <c r="Y122" s="12"/>
      <c r="AB122" s="48"/>
      <c r="AC122" s="51"/>
      <c r="AD122" s="11">
        <f t="shared" si="79"/>
        <v>0</v>
      </c>
    </row>
    <row r="123" spans="1:30" ht="12.75" customHeight="1" x14ac:dyDescent="0.15">
      <c r="A123" s="13" t="s">
        <v>53</v>
      </c>
      <c r="D123" s="48"/>
      <c r="E123" s="12"/>
      <c r="H123" s="48"/>
      <c r="I123" s="12"/>
      <c r="L123" s="48"/>
      <c r="M123" s="12"/>
      <c r="P123" s="48"/>
      <c r="Q123" s="12"/>
      <c r="T123" s="48"/>
      <c r="U123" s="12"/>
      <c r="X123" s="48"/>
      <c r="Y123" s="12"/>
      <c r="AB123" s="48"/>
      <c r="AC123" s="51"/>
      <c r="AD123" s="11">
        <f t="shared" si="79"/>
        <v>0</v>
      </c>
    </row>
    <row r="124" spans="1:30" ht="12.75" customHeight="1" x14ac:dyDescent="0.15">
      <c r="A124" s="13" t="s">
        <v>54</v>
      </c>
      <c r="D124" s="48"/>
      <c r="E124" s="12"/>
      <c r="H124" s="48"/>
      <c r="I124" s="12"/>
      <c r="L124" s="48"/>
      <c r="M124" s="12"/>
      <c r="P124" s="48"/>
      <c r="Q124" s="12"/>
      <c r="T124" s="48"/>
      <c r="U124" s="12"/>
      <c r="X124" s="48"/>
      <c r="Y124" s="12"/>
      <c r="AB124" s="48"/>
      <c r="AC124" s="51"/>
      <c r="AD124" s="11">
        <f t="shared" si="79"/>
        <v>0</v>
      </c>
    </row>
    <row r="125" spans="1:30" ht="12.75" customHeight="1" x14ac:dyDescent="0.15">
      <c r="A125" s="53" t="s">
        <v>55</v>
      </c>
      <c r="B125" s="57"/>
      <c r="C125" s="57"/>
      <c r="D125" s="55">
        <f>SUM(D120:D124)</f>
        <v>0</v>
      </c>
      <c r="E125" s="12"/>
      <c r="F125" s="57"/>
      <c r="G125" s="57"/>
      <c r="H125" s="55">
        <f>SUM(H120:H124)</f>
        <v>0</v>
      </c>
      <c r="I125" s="12"/>
      <c r="J125" s="57"/>
      <c r="K125" s="57"/>
      <c r="L125" s="55">
        <f>SUM(L120:L124)</f>
        <v>0</v>
      </c>
      <c r="M125" s="12"/>
      <c r="N125" s="57"/>
      <c r="O125" s="57"/>
      <c r="P125" s="55">
        <f>SUM(P120:P124)</f>
        <v>0</v>
      </c>
      <c r="Q125" s="12"/>
      <c r="R125" s="57"/>
      <c r="S125" s="57"/>
      <c r="T125" s="55">
        <f>SUM(T120:T124)</f>
        <v>0</v>
      </c>
      <c r="U125" s="12"/>
      <c r="V125" s="57"/>
      <c r="W125" s="57"/>
      <c r="X125" s="55">
        <f>SUM(X120:X124)</f>
        <v>0</v>
      </c>
      <c r="Y125" s="12"/>
      <c r="Z125" s="57"/>
      <c r="AA125" s="57"/>
      <c r="AB125" s="55">
        <f>SUM(AB120:AB124)</f>
        <v>0</v>
      </c>
      <c r="AC125" s="51"/>
      <c r="AD125" s="55">
        <f>SUM(D125,H125,L125,P125,T125,X125,AB125)</f>
        <v>0</v>
      </c>
    </row>
    <row r="126" spans="1:30" ht="12.75" customHeight="1" x14ac:dyDescent="0.15">
      <c r="D126" s="52"/>
      <c r="E126" s="12"/>
      <c r="H126" s="52"/>
      <c r="I126" s="12"/>
      <c r="L126" s="52"/>
      <c r="M126" s="12"/>
      <c r="P126" s="52"/>
      <c r="Q126" s="12"/>
      <c r="T126" s="52"/>
      <c r="U126" s="12"/>
      <c r="X126" s="52"/>
      <c r="Y126" s="12"/>
      <c r="AB126" s="52"/>
      <c r="AC126" s="12"/>
      <c r="AD126" s="11"/>
    </row>
    <row r="127" spans="1:30" ht="12.75" customHeight="1" x14ac:dyDescent="0.15">
      <c r="A127" s="42" t="s">
        <v>47</v>
      </c>
      <c r="D127" s="11"/>
      <c r="E127" s="12"/>
      <c r="H127" s="11"/>
      <c r="I127" s="12"/>
      <c r="L127" s="11"/>
      <c r="M127" s="12"/>
      <c r="P127" s="11"/>
      <c r="Q127" s="12"/>
      <c r="T127" s="11"/>
      <c r="U127" s="12"/>
      <c r="X127" s="11"/>
      <c r="Y127" s="12"/>
      <c r="AB127" s="11"/>
      <c r="AC127" s="51"/>
      <c r="AD127" s="11"/>
    </row>
    <row r="128" spans="1:30" ht="12.75" customHeight="1" x14ac:dyDescent="0.15">
      <c r="A128" s="13" t="s">
        <v>48</v>
      </c>
      <c r="D128" s="48"/>
      <c r="E128" s="12"/>
      <c r="H128" s="48"/>
      <c r="I128" s="12"/>
      <c r="L128" s="48"/>
      <c r="M128" s="12"/>
      <c r="P128" s="48"/>
      <c r="Q128" s="12"/>
      <c r="T128" s="48"/>
      <c r="U128" s="12"/>
      <c r="X128" s="48"/>
      <c r="Y128" s="12"/>
      <c r="AB128" s="48"/>
      <c r="AC128" s="51"/>
      <c r="AD128" s="11">
        <f t="shared" ref="AD128:AD129" si="80">SUM(D128,H128,L128,P128,T128,X128,AB128)</f>
        <v>0</v>
      </c>
    </row>
    <row r="129" spans="1:33" ht="12.75" customHeight="1" x14ac:dyDescent="0.15">
      <c r="A129" s="13" t="s">
        <v>49</v>
      </c>
      <c r="D129" s="48"/>
      <c r="E129" s="12"/>
      <c r="H129" s="48"/>
      <c r="I129" s="12"/>
      <c r="L129" s="48"/>
      <c r="M129" s="12"/>
      <c r="P129" s="48"/>
      <c r="Q129" s="12"/>
      <c r="T129" s="48"/>
      <c r="U129" s="12"/>
      <c r="X129" s="48"/>
      <c r="Y129" s="12"/>
      <c r="AB129" s="48"/>
      <c r="AC129" s="51"/>
      <c r="AD129" s="11">
        <f t="shared" si="80"/>
        <v>0</v>
      </c>
    </row>
    <row r="130" spans="1:33" ht="12.75" customHeight="1" x14ac:dyDescent="0.15">
      <c r="A130" s="53" t="s">
        <v>119</v>
      </c>
      <c r="B130" s="57"/>
      <c r="C130" s="57"/>
      <c r="D130" s="55">
        <f>SUM(D128:D129)</f>
        <v>0</v>
      </c>
      <c r="E130" s="12"/>
      <c r="F130" s="57"/>
      <c r="G130" s="57"/>
      <c r="H130" s="55">
        <f>SUM(H128:H129)</f>
        <v>0</v>
      </c>
      <c r="I130" s="12"/>
      <c r="J130" s="57"/>
      <c r="K130" s="57"/>
      <c r="L130" s="55">
        <f>SUM(L128:L129)</f>
        <v>0</v>
      </c>
      <c r="M130" s="12"/>
      <c r="N130" s="57"/>
      <c r="O130" s="57"/>
      <c r="P130" s="55">
        <f>SUM(P128:P129)</f>
        <v>0</v>
      </c>
      <c r="Q130" s="12"/>
      <c r="R130" s="57"/>
      <c r="S130" s="57"/>
      <c r="T130" s="55">
        <f>SUM(T128:T129)</f>
        <v>0</v>
      </c>
      <c r="U130" s="12"/>
      <c r="V130" s="57"/>
      <c r="W130" s="57"/>
      <c r="X130" s="55">
        <f>SUM(X128:X129)</f>
        <v>0</v>
      </c>
      <c r="Y130" s="12"/>
      <c r="Z130" s="57"/>
      <c r="AA130" s="57"/>
      <c r="AB130" s="55">
        <f>SUM(AB128:AB129)</f>
        <v>0</v>
      </c>
      <c r="AC130" s="51"/>
      <c r="AD130" s="55">
        <f>SUM(D130,H130,L130,P130,T130,X130,AB130)</f>
        <v>0</v>
      </c>
    </row>
    <row r="131" spans="1:33" ht="12.75" customHeight="1" x14ac:dyDescent="0.15">
      <c r="D131" s="52"/>
      <c r="E131" s="12"/>
      <c r="H131" s="52"/>
      <c r="I131" s="12"/>
      <c r="L131" s="52"/>
      <c r="M131" s="12"/>
      <c r="P131" s="52"/>
      <c r="Q131" s="12"/>
      <c r="T131" s="52"/>
      <c r="U131" s="12"/>
      <c r="X131" s="52"/>
      <c r="Y131" s="12"/>
      <c r="AB131" s="52"/>
      <c r="AC131" s="12"/>
      <c r="AD131" s="11"/>
    </row>
    <row r="132" spans="1:33" s="17" customFormat="1" ht="12.75" customHeight="1" x14ac:dyDescent="0.15">
      <c r="A132" s="17" t="s">
        <v>57</v>
      </c>
      <c r="D132" s="48"/>
      <c r="E132" s="12"/>
      <c r="F132" s="13"/>
      <c r="G132" s="13"/>
      <c r="H132" s="48"/>
      <c r="I132" s="12"/>
      <c r="J132" s="13"/>
      <c r="K132" s="13"/>
      <c r="L132" s="48"/>
      <c r="M132" s="12"/>
      <c r="N132" s="13"/>
      <c r="O132" s="13"/>
      <c r="P132" s="48"/>
      <c r="Q132" s="12"/>
      <c r="R132" s="13"/>
      <c r="S132" s="13"/>
      <c r="T132" s="48"/>
      <c r="U132" s="12"/>
      <c r="V132" s="13"/>
      <c r="W132" s="13"/>
      <c r="X132" s="48"/>
      <c r="Y132" s="12"/>
      <c r="Z132" s="13"/>
      <c r="AA132" s="13"/>
      <c r="AB132" s="48"/>
      <c r="AC132" s="51"/>
      <c r="AD132" s="11">
        <f>SUM(D132,H132,L132,P132,T132,X132,AB132)</f>
        <v>0</v>
      </c>
    </row>
    <row r="133" spans="1:33" s="17" customFormat="1" ht="12.75" customHeight="1" x14ac:dyDescent="0.15">
      <c r="A133" s="13" t="s">
        <v>58</v>
      </c>
      <c r="D133" s="48"/>
      <c r="E133" s="12"/>
      <c r="F133" s="13"/>
      <c r="G133" s="13"/>
      <c r="H133" s="48"/>
      <c r="I133" s="12"/>
      <c r="J133" s="13"/>
      <c r="K133" s="13"/>
      <c r="L133" s="48"/>
      <c r="M133" s="12"/>
      <c r="N133" s="13"/>
      <c r="O133" s="13"/>
      <c r="P133" s="48"/>
      <c r="Q133" s="12"/>
      <c r="R133" s="13"/>
      <c r="S133" s="13"/>
      <c r="T133" s="48"/>
      <c r="U133" s="12"/>
      <c r="V133" s="13"/>
      <c r="W133" s="13"/>
      <c r="X133" s="48"/>
      <c r="Y133" s="12"/>
      <c r="Z133" s="13"/>
      <c r="AA133" s="13"/>
      <c r="AB133" s="48"/>
      <c r="AC133" s="51"/>
      <c r="AD133" s="11">
        <f>SUM(D133,H133,L133,P133,T133,X133,AB133)</f>
        <v>0</v>
      </c>
    </row>
    <row r="134" spans="1:33" s="17" customFormat="1" ht="12.75" customHeight="1" x14ac:dyDescent="0.15">
      <c r="A134" s="17" t="s">
        <v>0</v>
      </c>
      <c r="D134" s="48"/>
      <c r="E134" s="12"/>
      <c r="F134" s="13"/>
      <c r="G134" s="13"/>
      <c r="H134" s="48"/>
      <c r="I134" s="12"/>
      <c r="J134" s="13"/>
      <c r="K134" s="13"/>
      <c r="L134" s="48"/>
      <c r="M134" s="12"/>
      <c r="N134" s="13"/>
      <c r="O134" s="13"/>
      <c r="P134" s="48"/>
      <c r="Q134" s="12"/>
      <c r="R134" s="13"/>
      <c r="S134" s="13"/>
      <c r="T134" s="48"/>
      <c r="U134" s="12"/>
      <c r="V134" s="13"/>
      <c r="W134" s="13"/>
      <c r="X134" s="48"/>
      <c r="Y134" s="12"/>
      <c r="Z134" s="13"/>
      <c r="AA134" s="13"/>
      <c r="AB134" s="48"/>
      <c r="AC134" s="51"/>
      <c r="AD134" s="11">
        <f>SUM(D134,H134,L134,P134,T134,X134,AB134)</f>
        <v>0</v>
      </c>
    </row>
    <row r="135" spans="1:33" ht="12.75" customHeight="1" x14ac:dyDescent="0.15">
      <c r="A135" s="13" t="s">
        <v>56</v>
      </c>
      <c r="D135" s="48"/>
      <c r="E135" s="12"/>
      <c r="H135" s="48"/>
      <c r="I135" s="12"/>
      <c r="L135" s="48"/>
      <c r="M135" s="12"/>
      <c r="P135" s="48"/>
      <c r="Q135" s="12"/>
      <c r="T135" s="48"/>
      <c r="U135" s="12"/>
      <c r="X135" s="48"/>
      <c r="Y135" s="12"/>
      <c r="AB135" s="48"/>
      <c r="AC135" s="51"/>
      <c r="AD135" s="11">
        <f>SUM(D135,H135,L135,P135,T135,X135,AB135)</f>
        <v>0</v>
      </c>
    </row>
    <row r="136" spans="1:33" ht="12.75" customHeight="1" x14ac:dyDescent="0.15">
      <c r="A136" s="53" t="s">
        <v>1</v>
      </c>
      <c r="B136" s="57"/>
      <c r="C136" s="57"/>
      <c r="D136" s="55">
        <f>SUM(D132:D135)</f>
        <v>0</v>
      </c>
      <c r="E136" s="12"/>
      <c r="F136" s="57"/>
      <c r="G136" s="57"/>
      <c r="H136" s="55">
        <f>SUM(H132:H135)</f>
        <v>0</v>
      </c>
      <c r="I136" s="12"/>
      <c r="J136" s="57"/>
      <c r="K136" s="57"/>
      <c r="L136" s="55">
        <f>SUM(L132:L135)</f>
        <v>0</v>
      </c>
      <c r="M136" s="12"/>
      <c r="N136" s="57"/>
      <c r="O136" s="57"/>
      <c r="P136" s="55">
        <f>SUM(P132:P135)</f>
        <v>0</v>
      </c>
      <c r="Q136" s="12"/>
      <c r="R136" s="57"/>
      <c r="S136" s="57"/>
      <c r="T136" s="55">
        <f>SUM(T132:T135)</f>
        <v>0</v>
      </c>
      <c r="U136" s="12"/>
      <c r="V136" s="57"/>
      <c r="W136" s="57"/>
      <c r="X136" s="55">
        <f>SUM(X132:X135)</f>
        <v>0</v>
      </c>
      <c r="Y136" s="12"/>
      <c r="Z136" s="57"/>
      <c r="AA136" s="57"/>
      <c r="AB136" s="55">
        <f>SUM(AB132:AB135)</f>
        <v>0</v>
      </c>
      <c r="AC136" s="51"/>
      <c r="AD136" s="55">
        <f>SUM(D136,H136,L136,P136,T136,X136,AB136)</f>
        <v>0</v>
      </c>
    </row>
    <row r="137" spans="1:33" ht="12.75" customHeight="1" x14ac:dyDescent="0.15">
      <c r="A137" s="43"/>
      <c r="D137" s="52"/>
      <c r="E137" s="12"/>
      <c r="H137" s="52"/>
      <c r="I137" s="12"/>
      <c r="L137" s="52"/>
      <c r="M137" s="12"/>
      <c r="P137" s="52"/>
      <c r="Q137" s="12"/>
      <c r="T137" s="52"/>
      <c r="U137" s="12"/>
      <c r="X137" s="52"/>
      <c r="Y137" s="12"/>
      <c r="AB137" s="52"/>
      <c r="AC137" s="12"/>
      <c r="AD137" s="52"/>
    </row>
    <row r="138" spans="1:33" ht="12.75" customHeight="1" x14ac:dyDescent="0.15">
      <c r="A138" s="13" t="s">
        <v>3</v>
      </c>
      <c r="D138" s="11">
        <f>SUM(D$103,D$112,D$114,D$116:D$118,D$125,D$130,D$136)</f>
        <v>0</v>
      </c>
      <c r="E138" s="12"/>
      <c r="H138" s="11">
        <f>SUM(H$103,H$112,H$114,H$116:H$118,H$125,H$130,H$136)</f>
        <v>0</v>
      </c>
      <c r="I138" s="12"/>
      <c r="L138" s="11">
        <f>SUM(L$103,L$112,L$114,L$116:L$118,L$125,L$130,L$136)</f>
        <v>0</v>
      </c>
      <c r="M138" s="12"/>
      <c r="P138" s="11">
        <f>SUM(P$103,P$112,P$114,P$116:P$118,P$125,P$130,P$136)</f>
        <v>0</v>
      </c>
      <c r="Q138" s="12"/>
      <c r="T138" s="11">
        <f>SUM(T$103,T$112,T$114,T$116:T$118,T$125,T$130,T$136)</f>
        <v>0</v>
      </c>
      <c r="U138" s="12"/>
      <c r="X138" s="11">
        <f>SUM(X$103,X$112,X$114,X$116:X$118,X$125,X$130,X$136)</f>
        <v>0</v>
      </c>
      <c r="Y138" s="12"/>
      <c r="AB138" s="11">
        <f>SUM(AB$103,AB$112,AB$114,AB$116:AB$118,AB$125,AB$130,AB$136)</f>
        <v>0</v>
      </c>
      <c r="AC138" s="51"/>
      <c r="AD138" s="11">
        <f>SUM(D138,H138,L138,P138,T138,X138,AB138)</f>
        <v>0</v>
      </c>
    </row>
    <row r="139" spans="1:33" ht="12.75" customHeight="1" x14ac:dyDescent="0.15">
      <c r="A139" s="79" t="s">
        <v>2</v>
      </c>
      <c r="B139" s="80"/>
      <c r="C139" s="80"/>
      <c r="D139" s="11">
        <f>SUM(D$103,D$130,D$136)</f>
        <v>0</v>
      </c>
      <c r="E139" s="12"/>
      <c r="H139" s="11">
        <f>SUM(H$103,H$130,H$136)</f>
        <v>0</v>
      </c>
      <c r="I139" s="12"/>
      <c r="L139" s="11">
        <f>SUM(L$103,L$130,L$136)</f>
        <v>0</v>
      </c>
      <c r="M139" s="12"/>
      <c r="P139" s="11">
        <f>SUM(P$103,P$130,P$136)</f>
        <v>0</v>
      </c>
      <c r="Q139" s="12"/>
      <c r="T139" s="11">
        <f>SUM(T$103,T$130,T$136)</f>
        <v>0</v>
      </c>
      <c r="U139" s="12"/>
      <c r="X139" s="11">
        <f>SUM(X$103,X$130,X$136)</f>
        <v>0</v>
      </c>
      <c r="Y139" s="12"/>
      <c r="AB139" s="11">
        <f>SUM(AB$103,AB$130,AB$136)</f>
        <v>0</v>
      </c>
      <c r="AC139" s="51"/>
      <c r="AD139" s="11">
        <f>SUM(D139,H139,L139,P139,T139,X139,AB139)</f>
        <v>0</v>
      </c>
      <c r="AG139" s="46"/>
    </row>
    <row r="140" spans="1:33" ht="12.75" customHeight="1" x14ac:dyDescent="0.15">
      <c r="A140" s="13" t="s">
        <v>4</v>
      </c>
      <c r="B140" s="81" t="s">
        <v>5</v>
      </c>
      <c r="C140" s="82">
        <v>0.51500000000000001</v>
      </c>
      <c r="D140" s="11">
        <f>D139*C140</f>
        <v>0</v>
      </c>
      <c r="E140" s="12"/>
      <c r="F140" s="81" t="s">
        <v>5</v>
      </c>
      <c r="G140" s="82">
        <v>0.51500000000000001</v>
      </c>
      <c r="H140" s="11">
        <f>H139*G140</f>
        <v>0</v>
      </c>
      <c r="I140" s="12"/>
      <c r="J140" s="81" t="s">
        <v>5</v>
      </c>
      <c r="K140" s="82">
        <v>0.51500000000000001</v>
      </c>
      <c r="L140" s="11">
        <f>L139*K140</f>
        <v>0</v>
      </c>
      <c r="M140" s="12"/>
      <c r="N140" s="81" t="s">
        <v>5</v>
      </c>
      <c r="O140" s="82">
        <v>0.51500000000000001</v>
      </c>
      <c r="P140" s="11">
        <f>P139*O140</f>
        <v>0</v>
      </c>
      <c r="Q140" s="12"/>
      <c r="R140" s="81" t="s">
        <v>5</v>
      </c>
      <c r="S140" s="82">
        <v>0.51500000000000001</v>
      </c>
      <c r="T140" s="11">
        <f>T139*S140</f>
        <v>0</v>
      </c>
      <c r="U140" s="12"/>
      <c r="V140" s="81" t="s">
        <v>5</v>
      </c>
      <c r="W140" s="82">
        <v>0.51500000000000001</v>
      </c>
      <c r="X140" s="11">
        <f>X139*W140</f>
        <v>0</v>
      </c>
      <c r="Y140" s="12"/>
      <c r="Z140" s="81" t="s">
        <v>5</v>
      </c>
      <c r="AA140" s="82">
        <v>0.51500000000000001</v>
      </c>
      <c r="AB140" s="11">
        <f>AB139*AA140</f>
        <v>0</v>
      </c>
      <c r="AC140" s="51"/>
      <c r="AD140" s="11">
        <f t="shared" ref="AD140" si="81">SUM(D140,H140,L140,P140,T140,X140,AB140)</f>
        <v>0</v>
      </c>
    </row>
    <row r="141" spans="1:33" ht="12.75" customHeight="1" x14ac:dyDescent="0.15">
      <c r="A141" s="57" t="s">
        <v>6</v>
      </c>
      <c r="B141" s="57"/>
      <c r="C141" s="57"/>
      <c r="D141" s="55">
        <f>SUM(D138,D140)</f>
        <v>0</v>
      </c>
      <c r="E141" s="12"/>
      <c r="F141" s="57"/>
      <c r="G141" s="57"/>
      <c r="H141" s="55">
        <f>SUM(H138,H140)</f>
        <v>0</v>
      </c>
      <c r="I141" s="12"/>
      <c r="J141" s="57"/>
      <c r="K141" s="57"/>
      <c r="L141" s="55">
        <f>SUM(L138,L140)</f>
        <v>0</v>
      </c>
      <c r="M141" s="12"/>
      <c r="N141" s="57"/>
      <c r="O141" s="57"/>
      <c r="P141" s="55">
        <f>SUM(P138,P140)</f>
        <v>0</v>
      </c>
      <c r="Q141" s="12"/>
      <c r="R141" s="57"/>
      <c r="S141" s="57"/>
      <c r="T141" s="55">
        <f>SUM(T138,T140)</f>
        <v>0</v>
      </c>
      <c r="U141" s="12"/>
      <c r="V141" s="57"/>
      <c r="W141" s="57"/>
      <c r="X141" s="55">
        <f>SUM(X138,X140)</f>
        <v>0</v>
      </c>
      <c r="Y141" s="12"/>
      <c r="Z141" s="57"/>
      <c r="AA141" s="57"/>
      <c r="AB141" s="55">
        <f>SUM(AB138,AB140)</f>
        <v>0</v>
      </c>
      <c r="AC141" s="51"/>
      <c r="AD141" s="55">
        <f>SUM(D141,H141,L141,P141,T141,X141,AB141)</f>
        <v>0</v>
      </c>
    </row>
    <row r="142" spans="1:33" ht="12.75" customHeight="1" x14ac:dyDescent="0.15">
      <c r="A142" s="83" t="s">
        <v>120</v>
      </c>
      <c r="B142" s="83"/>
      <c r="C142" s="83"/>
      <c r="D142" s="83"/>
      <c r="E142" s="45"/>
      <c r="F142" s="83"/>
      <c r="G142" s="83"/>
      <c r="H142" s="83"/>
      <c r="I142" s="45"/>
      <c r="J142" s="83"/>
      <c r="K142" s="83"/>
      <c r="L142" s="83"/>
      <c r="M142" s="45"/>
      <c r="Q142" s="45"/>
      <c r="U142" s="45"/>
      <c r="Y142" s="45"/>
    </row>
    <row r="143" spans="1:33" ht="0" hidden="1" customHeight="1" x14ac:dyDescent="0.15"/>
    <row r="144" spans="1:33" ht="0" hidden="1" customHeight="1" x14ac:dyDescent="0.15"/>
    <row r="145" ht="0" hidden="1" customHeight="1" x14ac:dyDescent="0.15"/>
    <row r="146" ht="0" hidden="1" customHeight="1" x14ac:dyDescent="0.15"/>
    <row r="147" ht="0" hidden="1" customHeight="1" x14ac:dyDescent="0.15"/>
  </sheetData>
  <mergeCells count="2">
    <mergeCell ref="A1:C1"/>
    <mergeCell ref="B5:C5"/>
  </mergeCells>
  <phoneticPr fontId="5" type="noConversion"/>
  <hyperlinks>
    <hyperlink ref="B5" r:id="rId1"/>
  </hyperlinks>
  <pageMargins left="0.7" right="0.7" top="0.75" bottom="0.75" header="0.3" footer="0.3"/>
  <pageSetup scale="54" orientation="landscape" horizontalDpi="4294967292" verticalDpi="4294967292" r:id="rId2"/>
  <headerFooter alignWithMargins="0"/>
  <rowBreaks count="1" manualBreakCount="1">
    <brk id="86" max="16383" man="1"/>
  </rowBreaks>
  <colBreaks count="1" manualBreakCount="1">
    <brk id="2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PI One</vt:lpstr>
    </vt:vector>
  </TitlesOfParts>
  <Company>University of New Mexico Financial Services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Financial Services Division</dc:creator>
  <cp:lastModifiedBy>Microsoft Office User</cp:lastModifiedBy>
  <dcterms:created xsi:type="dcterms:W3CDTF">2011-01-10T22:27:22Z</dcterms:created>
  <dcterms:modified xsi:type="dcterms:W3CDTF">2019-10-15T17:16:11Z</dcterms:modified>
</cp:coreProperties>
</file>